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1"/>
  </bookViews>
  <sheets>
    <sheet name="請求書 (インボイス対応参考様式)" sheetId="11" r:id="rId1"/>
    <sheet name="記入例" sheetId="15" r:id="rId2"/>
  </sheets>
  <definedNames>
    <definedName name="_xlnm.Print_Area" localSheetId="1">記入例!$B$1:$AP$61</definedName>
    <definedName name="_xlnm.Print_Area" localSheetId="0">'請求書 (インボイス対応参考様式)'!$B$1:$AP$61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46" i="15" l="1"/>
  <c r="BZ46" i="15"/>
  <c r="BY46" i="15"/>
  <c r="BX46" i="15"/>
  <c r="BW46" i="15"/>
  <c r="AM47" i="15" s="1"/>
  <c r="BV46" i="15"/>
  <c r="AK47" i="15" s="1"/>
  <c r="BU46" i="15"/>
  <c r="AJ47" i="15" s="1"/>
  <c r="BT46" i="15"/>
  <c r="AH47" i="15" s="1"/>
  <c r="BS46" i="15"/>
  <c r="AF47" i="15" s="1"/>
  <c r="BR46" i="15"/>
  <c r="AE47" i="15" s="1"/>
  <c r="BQ46" i="15"/>
  <c r="AD47" i="15" s="1"/>
  <c r="BP46" i="15"/>
  <c r="AB47" i="15" s="1"/>
  <c r="BO46" i="15"/>
  <c r="Z47" i="15" s="1"/>
  <c r="BN46" i="15"/>
  <c r="Y47" i="15" s="1"/>
  <c r="BM46" i="15"/>
  <c r="W47" i="15" s="1"/>
  <c r="BL46" i="15"/>
  <c r="U47" i="15" s="1"/>
  <c r="BK46" i="15"/>
  <c r="S47" i="15" s="1"/>
  <c r="BJ46" i="15"/>
  <c r="Q47" i="15" s="1"/>
  <c r="BI46" i="15"/>
  <c r="O47" i="15" s="1"/>
  <c r="BH46" i="15"/>
  <c r="AM46" i="15" s="1"/>
  <c r="BG46" i="15"/>
  <c r="AK46" i="15" s="1"/>
  <c r="BF46" i="15"/>
  <c r="AJ46" i="15" s="1"/>
  <c r="BE46" i="15"/>
  <c r="BD46" i="15"/>
  <c r="AF46" i="15" s="1"/>
  <c r="BC46" i="15"/>
  <c r="AE46" i="15" s="1"/>
  <c r="BB46" i="15"/>
  <c r="AD46" i="15" s="1"/>
  <c r="BA46" i="15"/>
  <c r="AB46" i="15" s="1"/>
  <c r="AZ46" i="15"/>
  <c r="Z46" i="15" s="1"/>
  <c r="AY46" i="15"/>
  <c r="Y46" i="15" s="1"/>
  <c r="AX46" i="15"/>
  <c r="W46" i="15" s="1"/>
  <c r="AW46" i="15"/>
  <c r="U46" i="15" s="1"/>
  <c r="AV46" i="15"/>
  <c r="S46" i="15" s="1"/>
  <c r="AU46" i="15"/>
  <c r="Q46" i="15" s="1"/>
  <c r="AT46" i="15"/>
  <c r="O46" i="15" s="1"/>
  <c r="AH46" i="15"/>
  <c r="BD8" i="15"/>
  <c r="BC8" i="15"/>
  <c r="AG6" i="15" s="1"/>
  <c r="BB8" i="15"/>
  <c r="AE6" i="15" s="1"/>
  <c r="BA8" i="15"/>
  <c r="AC6" i="15" s="1"/>
  <c r="AZ8" i="15"/>
  <c r="Z6" i="15" s="1"/>
  <c r="AY8" i="15"/>
  <c r="AX8" i="15"/>
  <c r="AW8" i="15"/>
  <c r="AV8" i="15"/>
  <c r="O6" i="15" s="1"/>
  <c r="AU8" i="15"/>
  <c r="AT8" i="15"/>
  <c r="AJ6" i="15"/>
  <c r="AH6" i="15"/>
  <c r="AF6" i="15"/>
  <c r="AD6" i="15"/>
  <c r="I6" i="15" l="1"/>
  <c r="G6" i="15" s="1"/>
  <c r="X6" i="15"/>
  <c r="U6" i="15"/>
  <c r="R6" i="15"/>
  <c r="AB6" i="15"/>
  <c r="L6" i="15"/>
  <c r="AJ6" i="11"/>
  <c r="AH6" i="11"/>
  <c r="AF6" i="11"/>
  <c r="AD6" i="11"/>
  <c r="CA46" i="11" l="1"/>
  <c r="BZ46" i="11"/>
  <c r="BY46" i="11"/>
  <c r="BX46" i="11"/>
  <c r="BW46" i="11"/>
  <c r="AM47" i="11" s="1"/>
  <c r="BV46" i="11"/>
  <c r="AK47" i="11" s="1"/>
  <c r="BU46" i="11"/>
  <c r="AJ47" i="11" s="1"/>
  <c r="BT46" i="11"/>
  <c r="AH47" i="11" s="1"/>
  <c r="BS46" i="11"/>
  <c r="AF47" i="11" s="1"/>
  <c r="BR46" i="11"/>
  <c r="AE47" i="11" s="1"/>
  <c r="BQ46" i="11"/>
  <c r="AD47" i="11" s="1"/>
  <c r="BP46" i="11"/>
  <c r="AB47" i="11" s="1"/>
  <c r="BO46" i="11"/>
  <c r="Z47" i="11" s="1"/>
  <c r="BN46" i="11"/>
  <c r="Y47" i="11" s="1"/>
  <c r="BM46" i="11"/>
  <c r="W47" i="11" s="1"/>
  <c r="BL46" i="11"/>
  <c r="U47" i="11" s="1"/>
  <c r="BK46" i="11"/>
  <c r="S47" i="11" s="1"/>
  <c r="BJ46" i="11"/>
  <c r="Q47" i="11" s="1"/>
  <c r="BI46" i="11"/>
  <c r="O47" i="11" s="1"/>
  <c r="BH46" i="11"/>
  <c r="AM46" i="11" s="1"/>
  <c r="BG46" i="11"/>
  <c r="AK46" i="11" s="1"/>
  <c r="BF46" i="11"/>
  <c r="AJ46" i="11" s="1"/>
  <c r="BE46" i="11"/>
  <c r="AH46" i="11" s="1"/>
  <c r="BD46" i="11"/>
  <c r="AF46" i="11" s="1"/>
  <c r="BC46" i="11"/>
  <c r="AE46" i="11" s="1"/>
  <c r="BB46" i="11"/>
  <c r="AD46" i="11" s="1"/>
  <c r="BA46" i="11"/>
  <c r="AB46" i="11" s="1"/>
  <c r="AZ46" i="11"/>
  <c r="Z46" i="11" s="1"/>
  <c r="AY46" i="11"/>
  <c r="Y46" i="11" s="1"/>
  <c r="AX46" i="11"/>
  <c r="W46" i="11" s="1"/>
  <c r="AW46" i="11"/>
  <c r="U46" i="11" s="1"/>
  <c r="AV46" i="11"/>
  <c r="S46" i="11" s="1"/>
  <c r="AU46" i="11"/>
  <c r="Q46" i="11" s="1"/>
  <c r="AT46" i="11"/>
  <c r="O46" i="11" s="1"/>
  <c r="BD8" i="11"/>
  <c r="BC8" i="11"/>
  <c r="BB8" i="11"/>
  <c r="BA8" i="11"/>
  <c r="AC6" i="11" s="1"/>
  <c r="AZ8" i="11"/>
  <c r="Z6" i="11" s="1"/>
  <c r="AY8" i="11"/>
  <c r="AX8" i="11"/>
  <c r="AW8" i="11"/>
  <c r="AV8" i="11"/>
  <c r="AU8" i="11"/>
  <c r="L6" i="11" s="1"/>
  <c r="AT8" i="11"/>
  <c r="AE6" i="11" l="1"/>
  <c r="U6" i="11"/>
  <c r="I6" i="11"/>
  <c r="G6" i="11" s="1"/>
  <c r="O6" i="11"/>
  <c r="AG6" i="11"/>
  <c r="AB6" i="11"/>
  <c r="R6" i="11"/>
  <c r="X6" i="11"/>
</calcChain>
</file>

<file path=xl/sharedStrings.xml><?xml version="1.0" encoding="utf-8"?>
<sst xmlns="http://schemas.openxmlformats.org/spreadsheetml/2006/main" count="208" uniqueCount="93">
  <si>
    <t>請　　　求　　　書</t>
    <rPh sb="0" eb="1">
      <t>ショウ</t>
    </rPh>
    <rPh sb="4" eb="5">
      <t>モトム</t>
    </rPh>
    <rPh sb="8" eb="9">
      <t>ショ</t>
    </rPh>
    <phoneticPr fontId="7"/>
  </si>
  <si>
    <t>（注：金額の記載は,アラビア数字を用いその頭部に「￥」を記入してください。）</t>
    <rPh sb="1" eb="2">
      <t>チュウ</t>
    </rPh>
    <rPh sb="3" eb="5">
      <t>キンガク</t>
    </rPh>
    <rPh sb="6" eb="8">
      <t>キサイ</t>
    </rPh>
    <rPh sb="14" eb="16">
      <t>スウジ</t>
    </rPh>
    <rPh sb="17" eb="18">
      <t>モチ</t>
    </rPh>
    <rPh sb="21" eb="23">
      <t>トウブ</t>
    </rPh>
    <rPh sb="28" eb="30">
      <t>キニュウ</t>
    </rPh>
    <phoneticPr fontId="7"/>
  </si>
  <si>
    <t>事業者の種別</t>
    <rPh sb="4" eb="6">
      <t>シュベツ</t>
    </rPh>
    <phoneticPr fontId="7"/>
  </si>
  <si>
    <t>課税事業者（適格請求書発行事業者　登録済）</t>
    <phoneticPr fontId="7"/>
  </si>
  <si>
    <r>
      <t xml:space="preserve">適格請求書発行事業者の
</t>
    </r>
    <r>
      <rPr>
        <sz val="12"/>
        <rFont val="ＭＳ Ｐ明朝"/>
        <family val="1"/>
        <charset val="128"/>
      </rPr>
      <t>氏名または名称　</t>
    </r>
    <r>
      <rPr>
        <sz val="9"/>
        <rFont val="ＭＳ Ｐ明朝"/>
        <family val="1"/>
        <charset val="128"/>
      </rPr>
      <t>　　　　　　         　　　　　　         　　　　　　　　　　　　　　　　　</t>
    </r>
    <rPh sb="12" eb="14">
      <t>シメイ</t>
    </rPh>
    <phoneticPr fontId="7"/>
  </si>
  <si>
    <t>）</t>
    <phoneticPr fontId="7"/>
  </si>
  <si>
    <t>登録番号（T</t>
    <rPh sb="0" eb="4">
      <t>トウロクバンゴウ</t>
    </rPh>
    <phoneticPr fontId="7"/>
  </si>
  <si>
    <t>課税事業者（適格請求書発行事業者　登録未了）</t>
    <rPh sb="0" eb="5">
      <t>カゼイジギョウシャ</t>
    </rPh>
    <phoneticPr fontId="7"/>
  </si>
  <si>
    <t>免税事業者</t>
    <phoneticPr fontId="7"/>
  </si>
  <si>
    <t>取引日付</t>
    <rPh sb="0" eb="2">
      <t>トリヒキ</t>
    </rPh>
    <rPh sb="2" eb="4">
      <t>ヒヅケ</t>
    </rPh>
    <phoneticPr fontId="7"/>
  </si>
  <si>
    <t>取引内容（品名）</t>
    <rPh sb="0" eb="4">
      <t>トリヒキナイヨウ</t>
    </rPh>
    <rPh sb="5" eb="7">
      <t>シナメイ</t>
    </rPh>
    <phoneticPr fontId="7"/>
  </si>
  <si>
    <t>１０％対象</t>
    <rPh sb="3" eb="5">
      <t>タイショウ</t>
    </rPh>
    <phoneticPr fontId="7"/>
  </si>
  <si>
    <t>支払方法</t>
    <phoneticPr fontId="7"/>
  </si>
  <si>
    <t>（支払方法が口座振替の場合で2つ以上口座を登録している方のみ記入してください。）</t>
    <rPh sb="1" eb="3">
      <t>シハライ</t>
    </rPh>
    <rPh sb="3" eb="5">
      <t>ホウホウ</t>
    </rPh>
    <rPh sb="6" eb="8">
      <t>コウザ</t>
    </rPh>
    <rPh sb="8" eb="10">
      <t>フリカエ</t>
    </rPh>
    <rPh sb="11" eb="13">
      <t>バアイ</t>
    </rPh>
    <rPh sb="16" eb="18">
      <t>イジョウ</t>
    </rPh>
    <rPh sb="18" eb="20">
      <t>コウザ</t>
    </rPh>
    <rPh sb="21" eb="23">
      <t>トウロク</t>
    </rPh>
    <rPh sb="27" eb="28">
      <t>カタ</t>
    </rPh>
    <rPh sb="30" eb="32">
      <t>キニュウ</t>
    </rPh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</si>
  <si>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</si>
  <si>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銀行</t>
    <phoneticPr fontId="7"/>
  </si>
  <si>
    <t>本</t>
    <rPh sb="0" eb="1">
      <t>ホン</t>
    </rPh>
    <phoneticPr fontId="7"/>
  </si>
  <si>
    <t>店</t>
    <rPh sb="0" eb="1">
      <t>テン</t>
    </rPh>
    <phoneticPr fontId="7"/>
  </si>
  <si>
    <t>支</t>
    <rPh sb="0" eb="1">
      <t>シ</t>
    </rPh>
    <phoneticPr fontId="7"/>
  </si>
  <si>
    <t>預金種別</t>
    <rPh sb="0" eb="2">
      <t>ヨキン</t>
    </rPh>
    <rPh sb="2" eb="4">
      <t>シュベツ</t>
    </rPh>
    <phoneticPr fontId="7"/>
  </si>
  <si>
    <t>口座番号</t>
    <phoneticPr fontId="7"/>
  </si>
  <si>
    <t>普　 通 ・ 当 　座　</t>
    <phoneticPr fontId="7"/>
  </si>
  <si>
    <t>　上記の金額を請求します｡</t>
    <rPh sb="1" eb="3">
      <t>ジョウキ</t>
    </rPh>
    <rPh sb="4" eb="6">
      <t>キンガク</t>
    </rPh>
    <rPh sb="7" eb="9">
      <t>セイキュウ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</si>
  <si>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</si>
  <si>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</si>
  <si>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</si>
  <si>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住所</t>
    <phoneticPr fontId="7"/>
  </si>
  <si>
    <t>氏名</t>
    <phoneticPr fontId="7"/>
  </si>
  <si>
    <t>請求明細</t>
    <rPh sb="0" eb="2">
      <t>セイキュウ</t>
    </rPh>
    <rPh sb="2" eb="4">
      <t>メイサイ</t>
    </rPh>
    <phoneticPr fontId="1"/>
  </si>
  <si>
    <t>(宛先)  福岡市長</t>
    <rPh sb="1" eb="2">
      <t>アテ</t>
    </rPh>
    <rPh sb="2" eb="3">
      <t>サキ</t>
    </rPh>
    <rPh sb="6" eb="9">
      <t>フクオカシ</t>
    </rPh>
    <phoneticPr fontId="7"/>
  </si>
  <si>
    <t>８％対象（旧税率）</t>
    <rPh sb="2" eb="4">
      <t>タイショウ</t>
    </rPh>
    <rPh sb="5" eb="8">
      <t>キュウゼイリツ</t>
    </rPh>
    <phoneticPr fontId="7"/>
  </si>
  <si>
    <t>円</t>
    <rPh sb="0" eb="1">
      <t>エン</t>
    </rPh>
    <phoneticPr fontId="1"/>
  </si>
  <si>
    <t>８％対象(軽減税率）</t>
    <rPh sb="2" eb="4">
      <t>タイショウ</t>
    </rPh>
    <rPh sb="5" eb="7">
      <t>ケイゲン</t>
    </rPh>
    <rPh sb="7" eb="9">
      <t>ゼイリツ</t>
    </rPh>
    <phoneticPr fontId="7"/>
  </si>
  <si>
    <t>消費税額</t>
    <rPh sb="0" eb="3">
      <t>ショウヒゼイ</t>
    </rPh>
    <rPh sb="3" eb="4">
      <t>ガク</t>
    </rPh>
    <phoneticPr fontId="7"/>
  </si>
  <si>
    <t>金　　額
（税　込）</t>
    <phoneticPr fontId="1"/>
  </si>
  <si>
    <t>　　　税抜金額　　　　　　　税込金額</t>
    <phoneticPr fontId="7"/>
  </si>
  <si>
    <t>円</t>
    <rPh sb="0" eb="1">
      <t>エン</t>
    </rPh>
    <phoneticPr fontId="1"/>
  </si>
  <si>
    <t>口座名義
（フリガナ）</t>
    <rPh sb="0" eb="2">
      <t>コウザ</t>
    </rPh>
    <rPh sb="2" eb="4">
      <t>メイギ</t>
    </rPh>
    <phoneticPr fontId="1"/>
  </si>
  <si>
    <t>軽減税率対象には「※」、旧税率（８％）対象には「○」を取引内容（品名）に記載のこと。</t>
    <rPh sb="0" eb="2">
      <t>ケイゲン</t>
    </rPh>
    <rPh sb="12" eb="15">
      <t>キュウゼイリツ</t>
    </rPh>
    <rPh sb="19" eb="21">
      <t>タイショウ</t>
    </rPh>
    <rPh sb="27" eb="31">
      <t>トリヒキナイヨウ</t>
    </rPh>
    <rPh sb="32" eb="34">
      <t>シナメイ</t>
    </rPh>
    <rPh sb="36" eb="38">
      <t>キサイ</t>
    </rPh>
    <phoneticPr fontId="7"/>
  </si>
  <si>
    <t>（</t>
    <phoneticPr fontId="1"/>
  </si>
  <si>
    <t xml:space="preserve"> 　１ ： 口座振込　　　 　　２ ： 現金払　 　　 　３ ： 隔地払</t>
    <rPh sb="6" eb="8">
      <t>コウザ</t>
    </rPh>
    <rPh sb="8" eb="10">
      <t>フリコミ</t>
    </rPh>
    <rPh sb="20" eb="22">
      <t>ゲンキン</t>
    </rPh>
    <rPh sb="22" eb="23">
      <t>ハラ</t>
    </rPh>
    <rPh sb="33" eb="34">
      <t>カク</t>
    </rPh>
    <rPh sb="34" eb="35">
      <t>チ</t>
    </rPh>
    <rPh sb="35" eb="36">
      <t>ハラ</t>
    </rPh>
    <phoneticPr fontId="7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</si>
  <si>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7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</si>
  <si>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7"/>
  </si>
  <si>
    <t>10</t>
  </si>
  <si>
    <t>10000000000</t>
    <phoneticPr fontId="7"/>
  </si>
  <si>
    <t>1000000000</t>
    <phoneticPr fontId="7"/>
  </si>
  <si>
    <t>100000000</t>
    <phoneticPr fontId="7"/>
  </si>
  <si>
    <t>10000000</t>
    <phoneticPr fontId="7"/>
  </si>
  <si>
    <t>1000000</t>
    <phoneticPr fontId="7"/>
  </si>
  <si>
    <t>100000</t>
    <phoneticPr fontId="7"/>
  </si>
  <si>
    <t>10000</t>
    <phoneticPr fontId="7"/>
  </si>
  <si>
    <t>1000</t>
    <phoneticPr fontId="7"/>
  </si>
  <si>
    <t>100</t>
    <phoneticPr fontId="7"/>
  </si>
  <si>
    <t>10</t>
    <phoneticPr fontId="7"/>
  </si>
  <si>
    <t>1</t>
    <phoneticPr fontId="7"/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</si>
  <si>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</si>
  <si>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</si>
  <si>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</si>
  <si>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</si>
  <si>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</si>
  <si>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</si>
  <si>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</si>
  <si>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</si>
  <si>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</si>
  <si>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</si>
  <si>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</si>
  <si>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</si>
  <si>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</si>
  <si>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</si>
  <si>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</si>
  <si>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</si>
  <si>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</si>
  <si>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</si>
  <si>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</si>
  <si>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</si>
  <si>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</si>
  <si>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</si>
  <si>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</si>
  <si>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</si>
  <si>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</si>
  <si>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</si>
  <si>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</si>
  <si>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</si>
  <si>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</si>
  <si>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</si>
  <si>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</si>
  <si>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1</t>
    <phoneticPr fontId="26"/>
  </si>
  <si>
    <t>2</t>
    <phoneticPr fontId="26"/>
  </si>
  <si>
    <t>令和</t>
    <rPh sb="0" eb="2">
      <t>レイワ</t>
    </rPh>
    <phoneticPr fontId="1"/>
  </si>
  <si>
    <t>●●●●（契約件名）の契約保証金の還付</t>
    <rPh sb="5" eb="9">
      <t>ケイヤクケンメイ</t>
    </rPh>
    <rPh sb="11" eb="13">
      <t>ケイヤク</t>
    </rPh>
    <rPh sb="13" eb="16">
      <t>ホショウキン</t>
    </rPh>
    <rPh sb="17" eb="19">
      <t>カンプ</t>
    </rPh>
    <phoneticPr fontId="1"/>
  </si>
  <si>
    <t>株式会社　〇〇
代表取締役　●●　●●</t>
    <rPh sb="0" eb="4">
      <t>カブシキカイシャ</t>
    </rPh>
    <rPh sb="8" eb="13">
      <t>ダイヒョウトリシマリヤク</t>
    </rPh>
    <phoneticPr fontId="1"/>
  </si>
  <si>
    <t>福岡市□□□□□</t>
    <rPh sb="0" eb="3">
      <t>フクオカシ</t>
    </rPh>
    <phoneticPr fontId="1"/>
  </si>
  <si>
    <t>2025/〇/〇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</si>
</sst>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3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22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0.55"/>
      <name val="ＭＳ Ｐ明朝"/>
      <family val="1"/>
      <charset val="128"/>
    </font>
    <font>
      <sz val="12.5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2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0" fontId="2" fillId="0" borderId="0"/>
    <xf numFmtId="0" fontId="4" fillId="0" borderId="0">
      <alignment vertical="center"/>
    </xf>
  </cellStyleXfs>
  <cellXfs count="288">
    <xf numFmtId="0" fontId="0" fillId="0" borderId="0" xfId="0"/>
    <xf numFmtId="0" fontId="3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vertical="center"/>
    </xf>
    <xf numFmtId="0" fontId="3" fillId="0" borderId="9" xfId="1" applyFont="1" applyBorder="1" applyAlignment="1" applyProtection="1">
      <alignment vertical="center"/>
    </xf>
    <xf numFmtId="0" fontId="3" fillId="0" borderId="10" xfId="1" applyFont="1" applyBorder="1" applyAlignment="1" applyProtection="1">
      <alignment vertical="center"/>
    </xf>
    <xf numFmtId="0" fontId="3" fillId="0" borderId="11" xfId="1" applyFont="1" applyBorder="1" applyAlignment="1" applyProtection="1">
      <alignment vertical="center"/>
    </xf>
    <xf numFmtId="0" fontId="3" fillId="0" borderId="12" xfId="1" applyFont="1" applyBorder="1" applyAlignment="1" applyProtection="1">
      <alignment vertical="center"/>
    </xf>
    <xf numFmtId="0" fontId="3" fillId="0" borderId="13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distributed" vertical="center"/>
    </xf>
    <xf numFmtId="0" fontId="4" fillId="0" borderId="12" xfId="2" applyFont="1" applyBorder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4" fillId="0" borderId="21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0" fontId="4" fillId="0" borderId="0" xfId="2" applyFont="1" applyBorder="1" applyAlignment="1">
      <alignment horizontal="left" vertical="center" wrapText="1"/>
    </xf>
    <xf numFmtId="0" fontId="13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horizontal="center" vertical="center" textRotation="255"/>
    </xf>
    <xf numFmtId="0" fontId="13" fillId="0" borderId="8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vertical="center"/>
    </xf>
    <xf numFmtId="0" fontId="3" fillId="0" borderId="12" xfId="1" applyFont="1" applyBorder="1" applyAlignment="1" applyProtection="1">
      <alignment horizontal="center" vertical="center" textRotation="255"/>
    </xf>
    <xf numFmtId="0" fontId="4" fillId="0" borderId="13" xfId="1" applyFont="1" applyBorder="1" applyAlignment="1" applyProtection="1">
      <alignment vertical="center"/>
    </xf>
    <xf numFmtId="0" fontId="3" fillId="0" borderId="45" xfId="1" applyFont="1" applyBorder="1" applyAlignment="1" applyProtection="1">
      <alignment vertical="center"/>
    </xf>
    <xf numFmtId="0" fontId="3" fillId="0" borderId="43" xfId="1" applyFont="1" applyBorder="1" applyAlignment="1" applyProtection="1">
      <alignment vertical="center"/>
    </xf>
    <xf numFmtId="0" fontId="15" fillId="0" borderId="10" xfId="1" applyFont="1" applyBorder="1" applyAlignment="1" applyProtection="1"/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 applyProtection="1">
      <alignment vertical="center"/>
    </xf>
    <xf numFmtId="0" fontId="15" fillId="0" borderId="0" xfId="1" applyFont="1" applyBorder="1" applyAlignment="1" applyProtection="1">
      <alignment vertical="center"/>
    </xf>
    <xf numFmtId="0" fontId="3" fillId="0" borderId="44" xfId="1" applyFont="1" applyBorder="1" applyAlignment="1" applyProtection="1">
      <alignment vertical="center"/>
    </xf>
    <xf numFmtId="0" fontId="9" fillId="0" borderId="0" xfId="1" applyFont="1" applyBorder="1" applyAlignment="1" applyProtection="1"/>
    <xf numFmtId="0" fontId="3" fillId="0" borderId="0" xfId="1" applyFont="1" applyBorder="1" applyAlignment="1" applyProtection="1"/>
    <xf numFmtId="0" fontId="3" fillId="0" borderId="0" xfId="1" applyFont="1" applyBorder="1" applyAlignment="1" applyProtection="1">
      <alignment vertical="center"/>
      <protection locked="0"/>
    </xf>
    <xf numFmtId="0" fontId="4" fillId="0" borderId="43" xfId="1" applyFont="1" applyBorder="1" applyAlignment="1" applyProtection="1">
      <alignment horizontal="center" vertical="center" textRotation="255"/>
    </xf>
    <xf numFmtId="0" fontId="3" fillId="0" borderId="0" xfId="1" applyFont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distributed"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10" xfId="1" applyFont="1" applyBorder="1" applyAlignment="1" applyProtection="1">
      <alignment horizontal="center" vertical="center" textRotation="255"/>
    </xf>
    <xf numFmtId="0" fontId="3" fillId="0" borderId="0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3" fillId="0" borderId="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0" fillId="0" borderId="0" xfId="2" applyFont="1" applyBorder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62" xfId="1" applyFont="1" applyFill="1" applyBorder="1" applyAlignment="1">
      <alignment horizontal="left" vertical="center"/>
    </xf>
    <xf numFmtId="0" fontId="4" fillId="0" borderId="27" xfId="2" applyFont="1" applyFill="1" applyBorder="1" applyAlignment="1">
      <alignment vertical="center"/>
    </xf>
    <xf numFmtId="0" fontId="3" fillId="0" borderId="63" xfId="1" applyFont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49" fontId="22" fillId="0" borderId="65" xfId="1" applyNumberFormat="1" applyFont="1" applyBorder="1"/>
    <xf numFmtId="49" fontId="22" fillId="0" borderId="66" xfId="1" applyNumberFormat="1" applyFont="1" applyBorder="1"/>
    <xf numFmtId="176" fontId="24" fillId="0" borderId="66" xfId="1" applyNumberFormat="1" applyFont="1" applyBorder="1"/>
    <xf numFmtId="49" fontId="22" fillId="0" borderId="0" xfId="1" applyNumberFormat="1" applyFont="1" applyBorder="1"/>
    <xf numFmtId="0" fontId="28" fillId="0" borderId="0" xfId="1" applyFont="1" applyBorder="1" applyAlignment="1" applyProtection="1">
      <alignment vertical="top"/>
    </xf>
    <xf numFmtId="177" fontId="29" fillId="2" borderId="0" xfId="1" applyNumberFormat="1" applyFont="1" applyFill="1"/>
    <xf numFmtId="0" fontId="27" fillId="2" borderId="0" xfId="1" applyNumberFormat="1" applyFont="1" applyFill="1"/>
    <xf numFmtId="0" fontId="12" fillId="0" borderId="60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10" xfId="1" applyFont="1" applyBorder="1" applyAlignment="1" applyProtection="1">
      <alignment horizontal="center" vertical="center" textRotation="255"/>
    </xf>
    <xf numFmtId="0" fontId="3" fillId="0" borderId="0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3" fillId="0" borderId="1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13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distributed" vertical="center"/>
    </xf>
    <xf numFmtId="0" fontId="17" fillId="0" borderId="0" xfId="0" applyFont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1" applyFont="1" applyBorder="1" applyAlignment="1" applyProtection="1">
      <alignment horizontal="center" vertical="center"/>
    </xf>
    <xf numFmtId="176" fontId="20" fillId="0" borderId="38" xfId="1" applyNumberFormat="1" applyFont="1" applyBorder="1" applyAlignment="1">
      <alignment horizontal="right" vertical="center" indent="1"/>
    </xf>
    <xf numFmtId="176" fontId="20" fillId="0" borderId="37" xfId="1" applyNumberFormat="1" applyFont="1" applyBorder="1" applyAlignment="1">
      <alignment horizontal="right" vertical="center" indent="1"/>
    </xf>
    <xf numFmtId="49" fontId="25" fillId="0" borderId="0" xfId="1" applyNumberFormat="1" applyFont="1" applyBorder="1" applyAlignment="1">
      <alignment horizontal="right" vertical="center"/>
    </xf>
    <xf numFmtId="0" fontId="22" fillId="0" borderId="0" xfId="1" applyFont="1" applyBorder="1" applyAlignment="1" applyProtection="1">
      <alignment vertical="center" wrapText="1"/>
    </xf>
    <xf numFmtId="0" fontId="28" fillId="0" borderId="0" xfId="1" applyFont="1" applyBorder="1" applyAlignment="1" applyProtection="1">
      <alignment vertical="top" wrapText="1"/>
    </xf>
    <xf numFmtId="0" fontId="12" fillId="0" borderId="0" xfId="1" applyFont="1" applyBorder="1" applyAlignment="1" applyProtection="1">
      <alignment horizontal="right" vertical="center"/>
    </xf>
    <xf numFmtId="49" fontId="4" fillId="0" borderId="0" xfId="1" applyNumberFormat="1" applyFont="1" applyAlignment="1">
      <alignment horizontal="center" vertical="center"/>
    </xf>
    <xf numFmtId="0" fontId="30" fillId="0" borderId="5" xfId="1" applyNumberFormat="1" applyFont="1" applyBorder="1" applyAlignment="1" applyProtection="1">
      <alignment horizontal="center" vertical="center" wrapText="1"/>
    </xf>
    <xf numFmtId="0" fontId="30" fillId="0" borderId="14" xfId="1" applyNumberFormat="1" applyFont="1" applyBorder="1" applyAlignment="1" applyProtection="1">
      <alignment horizontal="center" vertical="center" wrapText="1"/>
    </xf>
    <xf numFmtId="0" fontId="30" fillId="0" borderId="6" xfId="1" applyNumberFormat="1" applyFont="1" applyBorder="1" applyAlignment="1" applyProtection="1">
      <alignment horizontal="center" vertical="center" wrapText="1"/>
    </xf>
    <xf numFmtId="0" fontId="30" fillId="0" borderId="13" xfId="1" applyNumberFormat="1" applyFont="1" applyBorder="1" applyAlignment="1" applyProtection="1">
      <alignment horizontal="center" vertical="center" wrapText="1"/>
    </xf>
    <xf numFmtId="0" fontId="30" fillId="0" borderId="7" xfId="1" applyNumberFormat="1" applyFont="1" applyBorder="1" applyAlignment="1" applyProtection="1">
      <alignment horizontal="center" vertical="center" wrapText="1"/>
    </xf>
    <xf numFmtId="0" fontId="30" fillId="0" borderId="16" xfId="1" applyNumberFormat="1" applyFont="1" applyBorder="1" applyAlignment="1" applyProtection="1">
      <alignment horizontal="center" vertical="center" wrapText="1"/>
    </xf>
    <xf numFmtId="0" fontId="4" fillId="0" borderId="30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14" fontId="12" fillId="0" borderId="32" xfId="2" applyNumberFormat="1" applyFont="1" applyFill="1" applyBorder="1" applyAlignment="1">
      <alignment horizontal="center" vertical="center"/>
    </xf>
    <xf numFmtId="14" fontId="12" fillId="0" borderId="33" xfId="2" applyNumberFormat="1" applyFont="1" applyFill="1" applyBorder="1" applyAlignment="1">
      <alignment horizontal="center" vertical="center"/>
    </xf>
    <xf numFmtId="14" fontId="12" fillId="0" borderId="57" xfId="2" applyNumberFormat="1" applyFont="1" applyFill="1" applyBorder="1" applyAlignment="1">
      <alignment horizontal="center" vertical="center"/>
    </xf>
    <xf numFmtId="14" fontId="12" fillId="0" borderId="36" xfId="2" applyNumberFormat="1" applyFont="1" applyFill="1" applyBorder="1" applyAlignment="1">
      <alignment horizontal="center" vertical="center"/>
    </xf>
    <xf numFmtId="14" fontId="12" fillId="0" borderId="37" xfId="2" applyNumberFormat="1" applyFont="1" applyFill="1" applyBorder="1" applyAlignment="1">
      <alignment horizontal="center" vertical="center"/>
    </xf>
    <xf numFmtId="14" fontId="12" fillId="0" borderId="46" xfId="2" applyNumberFormat="1" applyFont="1" applyFill="1" applyBorder="1" applyAlignment="1">
      <alignment horizontal="center" vertical="center"/>
    </xf>
    <xf numFmtId="14" fontId="12" fillId="0" borderId="64" xfId="2" applyNumberFormat="1" applyFont="1" applyFill="1" applyBorder="1" applyAlignment="1">
      <alignment horizontal="center" vertical="center"/>
    </xf>
    <xf numFmtId="14" fontId="12" fillId="0" borderId="55" xfId="2" applyNumberFormat="1" applyFont="1" applyFill="1" applyBorder="1" applyAlignment="1">
      <alignment horizontal="center" vertical="center"/>
    </xf>
    <xf numFmtId="14" fontId="12" fillId="0" borderId="58" xfId="2" applyNumberFormat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left" vertical="center"/>
    </xf>
    <xf numFmtId="0" fontId="3" fillId="0" borderId="40" xfId="1" applyFont="1" applyFill="1" applyBorder="1" applyAlignment="1">
      <alignment horizontal="left" vertical="center"/>
    </xf>
    <xf numFmtId="0" fontId="3" fillId="0" borderId="26" xfId="1" applyFont="1" applyFill="1" applyBorder="1" applyAlignment="1">
      <alignment horizontal="left" vertical="center"/>
    </xf>
    <xf numFmtId="0" fontId="3" fillId="0" borderId="27" xfId="1" applyFont="1" applyFill="1" applyBorder="1" applyAlignment="1">
      <alignment horizontal="left" vertical="center"/>
    </xf>
    <xf numFmtId="0" fontId="3" fillId="0" borderId="42" xfId="1" applyFont="1" applyFill="1" applyBorder="1" applyAlignment="1">
      <alignment horizontal="left" vertical="center"/>
    </xf>
    <xf numFmtId="176" fontId="20" fillId="0" borderId="54" xfId="1" applyNumberFormat="1" applyFont="1" applyBorder="1" applyAlignment="1">
      <alignment horizontal="right" vertical="center" indent="1"/>
    </xf>
    <xf numFmtId="176" fontId="20" fillId="0" borderId="55" xfId="1" applyNumberFormat="1" applyFont="1" applyBorder="1" applyAlignment="1">
      <alignment horizontal="right" vertical="center" indent="1"/>
    </xf>
    <xf numFmtId="0" fontId="30" fillId="0" borderId="52" xfId="1" applyFont="1" applyBorder="1" applyAlignment="1">
      <alignment horizontal="center" vertical="center"/>
    </xf>
    <xf numFmtId="0" fontId="30" fillId="0" borderId="52" xfId="1" applyFont="1" applyBorder="1" applyAlignment="1" applyProtection="1">
      <alignment horizontal="center" vertical="center"/>
      <protection locked="0"/>
    </xf>
    <xf numFmtId="0" fontId="30" fillId="0" borderId="53" xfId="1" applyFont="1" applyBorder="1" applyAlignment="1" applyProtection="1">
      <alignment horizontal="center" vertical="center"/>
      <protection locked="0"/>
    </xf>
    <xf numFmtId="0" fontId="30" fillId="0" borderId="51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14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0" fontId="30" fillId="0" borderId="15" xfId="1" applyFont="1" applyBorder="1" applyAlignment="1" applyProtection="1">
      <alignment horizontal="center" vertical="center"/>
      <protection locked="0"/>
    </xf>
    <xf numFmtId="0" fontId="30" fillId="0" borderId="4" xfId="1" applyFont="1" applyBorder="1" applyAlignment="1" applyProtection="1">
      <alignment horizontal="center" vertical="center"/>
      <protection locked="0"/>
    </xf>
    <xf numFmtId="0" fontId="30" fillId="0" borderId="14" xfId="1" applyFont="1" applyBorder="1" applyAlignment="1" applyProtection="1">
      <alignment horizontal="center" vertical="center"/>
      <protection locked="0"/>
    </xf>
    <xf numFmtId="0" fontId="30" fillId="0" borderId="12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13" xfId="1" applyFont="1" applyBorder="1" applyAlignment="1" applyProtection="1">
      <alignment horizontal="center" vertical="center"/>
      <protection locked="0"/>
    </xf>
    <xf numFmtId="0" fontId="30" fillId="0" borderId="17" xfId="1" applyFont="1" applyBorder="1" applyAlignment="1" applyProtection="1">
      <alignment horizontal="center" vertical="center"/>
      <protection locked="0"/>
    </xf>
    <xf numFmtId="0" fontId="30" fillId="0" borderId="8" xfId="1" applyFont="1" applyBorder="1" applyAlignment="1" applyProtection="1">
      <alignment horizontal="center" vertical="center"/>
      <protection locked="0"/>
    </xf>
    <xf numFmtId="0" fontId="30" fillId="0" borderId="16" xfId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31" xfId="2" applyFont="1" applyBorder="1" applyAlignment="1">
      <alignment horizontal="left" vertical="center"/>
    </xf>
    <xf numFmtId="0" fontId="3" fillId="0" borderId="33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distributed" vertical="center"/>
    </xf>
    <xf numFmtId="0" fontId="3" fillId="0" borderId="0" xfId="1" applyFont="1" applyAlignment="1">
      <alignment horizontal="distributed" vertical="center"/>
    </xf>
    <xf numFmtId="0" fontId="3" fillId="0" borderId="13" xfId="1" applyFont="1" applyBorder="1" applyAlignment="1">
      <alignment horizontal="distributed" vertical="center"/>
    </xf>
    <xf numFmtId="0" fontId="4" fillId="0" borderId="0" xfId="1" applyFont="1" applyBorder="1" applyAlignment="1" applyProtection="1">
      <alignment horizontal="distributed" vertical="center"/>
    </xf>
    <xf numFmtId="0" fontId="6" fillId="0" borderId="12" xfId="1" applyFont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17" fillId="0" borderId="12" xfId="0" applyFont="1" applyBorder="1" applyAlignment="1">
      <alignment vertical="center"/>
    </xf>
    <xf numFmtId="0" fontId="4" fillId="0" borderId="18" xfId="2" applyFont="1" applyFill="1" applyBorder="1" applyAlignment="1">
      <alignment horizontal="left"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25" xfId="1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13" fillId="0" borderId="47" xfId="2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18" fillId="0" borderId="59" xfId="0" applyFont="1" applyBorder="1" applyAlignment="1">
      <alignment vertical="center"/>
    </xf>
    <xf numFmtId="0" fontId="18" fillId="0" borderId="49" xfId="0" applyFont="1" applyBorder="1" applyAlignment="1">
      <alignment vertical="center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30" fillId="0" borderId="52" xfId="1" applyNumberFormat="1" applyFont="1" applyBorder="1" applyAlignment="1">
      <alignment horizontal="center" vertical="center"/>
    </xf>
    <xf numFmtId="0" fontId="30" fillId="0" borderId="51" xfId="1" applyFont="1" applyBorder="1" applyAlignment="1" applyProtection="1">
      <alignment horizontal="center" vertical="center"/>
      <protection locked="0"/>
    </xf>
    <xf numFmtId="0" fontId="30" fillId="0" borderId="52" xfId="1" applyFont="1" applyBorder="1" applyAlignment="1" applyProtection="1">
      <alignment horizontal="center" vertical="center"/>
    </xf>
    <xf numFmtId="0" fontId="30" fillId="0" borderId="53" xfId="1" applyFont="1" applyBorder="1" applyAlignment="1" applyProtection="1">
      <alignment horizontal="center" vertical="center"/>
    </xf>
    <xf numFmtId="0" fontId="30" fillId="0" borderId="53" xfId="1" applyNumberFormat="1" applyFont="1" applyBorder="1" applyAlignment="1">
      <alignment horizontal="center" vertical="center"/>
    </xf>
    <xf numFmtId="0" fontId="30" fillId="0" borderId="51" xfId="1" applyFont="1" applyBorder="1" applyAlignment="1" applyProtection="1">
      <alignment horizontal="center" vertical="center"/>
    </xf>
    <xf numFmtId="176" fontId="20" fillId="0" borderId="34" xfId="1" applyNumberFormat="1" applyFont="1" applyBorder="1" applyAlignment="1">
      <alignment horizontal="right" vertical="center" indent="1"/>
    </xf>
    <xf numFmtId="176" fontId="20" fillId="0" borderId="33" xfId="1" applyNumberFormat="1" applyFont="1" applyBorder="1" applyAlignment="1">
      <alignment horizontal="right" vertical="center" indent="1"/>
    </xf>
    <xf numFmtId="176" fontId="12" fillId="0" borderId="41" xfId="1" applyNumberFormat="1" applyFont="1" applyFill="1" applyBorder="1" applyAlignment="1">
      <alignment horizontal="right" vertical="center" indent="1"/>
    </xf>
    <xf numFmtId="176" fontId="12" fillId="0" borderId="22" xfId="1" applyNumberFormat="1" applyFont="1" applyFill="1" applyBorder="1" applyAlignment="1">
      <alignment horizontal="right" vertical="center" indent="1"/>
    </xf>
    <xf numFmtId="176" fontId="12" fillId="0" borderId="50" xfId="1" applyNumberFormat="1" applyFont="1" applyFill="1" applyBorder="1" applyAlignment="1">
      <alignment horizontal="right" vertical="center" indent="1"/>
    </xf>
    <xf numFmtId="176" fontId="12" fillId="0" borderId="27" xfId="1" applyNumberFormat="1" applyFont="1" applyFill="1" applyBorder="1" applyAlignment="1">
      <alignment horizontal="right" vertical="center" indent="1"/>
    </xf>
    <xf numFmtId="0" fontId="12" fillId="0" borderId="0" xfId="1" applyFont="1" applyBorder="1" applyAlignment="1" applyProtection="1">
      <alignment horizontal="left" vertical="top" wrapText="1"/>
    </xf>
    <xf numFmtId="0" fontId="12" fillId="0" borderId="0" xfId="1" applyFont="1" applyBorder="1" applyAlignment="1" applyProtection="1">
      <alignment horizontal="left" vertical="top"/>
    </xf>
    <xf numFmtId="0" fontId="12" fillId="0" borderId="0" xfId="1" applyFont="1" applyAlignment="1">
      <alignment horizontal="left" vertical="top"/>
    </xf>
    <xf numFmtId="0" fontId="14" fillId="0" borderId="43" xfId="1" applyFont="1" applyBorder="1" applyAlignment="1" applyProtection="1">
      <alignment horizontal="distributed" vertical="center"/>
    </xf>
    <xf numFmtId="0" fontId="3" fillId="0" borderId="43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3" fillId="0" borderId="10" xfId="1" applyFont="1" applyBorder="1" applyAlignment="1" applyProtection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10" xfId="1" applyFont="1" applyBorder="1" applyAlignment="1" applyProtection="1">
      <alignment horizontal="center" vertical="center" textRotation="255"/>
    </xf>
    <xf numFmtId="0" fontId="3" fillId="0" borderId="0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13" fillId="0" borderId="9" xfId="1" applyFont="1" applyBorder="1" applyAlignment="1" applyProtection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3" fillId="0" borderId="12" xfId="1" applyFont="1" applyBorder="1" applyAlignment="1" applyProtection="1">
      <alignment horizontal="center" vertical="center"/>
    </xf>
    <xf numFmtId="49" fontId="19" fillId="0" borderId="9" xfId="1" applyNumberFormat="1" applyFont="1" applyBorder="1" applyAlignment="1">
      <alignment horizontal="center" vertical="center"/>
    </xf>
    <xf numFmtId="49" fontId="19" fillId="0" borderId="10" xfId="1" applyNumberFormat="1" applyFont="1" applyBorder="1" applyAlignment="1">
      <alignment horizontal="center" vertical="center"/>
    </xf>
    <xf numFmtId="49" fontId="19" fillId="0" borderId="11" xfId="1" applyNumberFormat="1" applyFont="1" applyBorder="1" applyAlignment="1">
      <alignment horizontal="center" vertical="center"/>
    </xf>
    <xf numFmtId="49" fontId="19" fillId="0" borderId="12" xfId="1" applyNumberFormat="1" applyFont="1" applyBorder="1" applyAlignment="1">
      <alignment horizontal="center" vertical="center"/>
    </xf>
    <xf numFmtId="49" fontId="19" fillId="0" borderId="0" xfId="1" applyNumberFormat="1" applyFont="1" applyBorder="1" applyAlignment="1">
      <alignment horizontal="center" vertical="center"/>
    </xf>
    <xf numFmtId="49" fontId="19" fillId="0" borderId="13" xfId="1" applyNumberFormat="1" applyFont="1" applyBorder="1" applyAlignment="1">
      <alignment horizontal="center" vertical="center"/>
    </xf>
    <xf numFmtId="49" fontId="19" fillId="0" borderId="44" xfId="1" applyNumberFormat="1" applyFont="1" applyBorder="1" applyAlignment="1">
      <alignment horizontal="center" vertical="center"/>
    </xf>
    <xf numFmtId="49" fontId="19" fillId="0" borderId="43" xfId="1" applyNumberFormat="1" applyFont="1" applyBorder="1" applyAlignment="1">
      <alignment horizontal="center" vertical="center"/>
    </xf>
    <xf numFmtId="49" fontId="19" fillId="0" borderId="45" xfId="1" applyNumberFormat="1" applyFont="1" applyBorder="1" applyAlignment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3" fillId="0" borderId="13" xfId="1" applyFont="1" applyBorder="1" applyAlignment="1" applyProtection="1">
      <alignment horizontal="center" vertical="center"/>
    </xf>
    <xf numFmtId="0" fontId="13" fillId="0" borderId="44" xfId="1" applyFont="1" applyBorder="1" applyAlignment="1" applyProtection="1">
      <alignment horizontal="center" vertical="center"/>
    </xf>
    <xf numFmtId="0" fontId="13" fillId="0" borderId="43" xfId="1" applyFont="1" applyBorder="1" applyAlignment="1" applyProtection="1">
      <alignment horizontal="center" vertical="center"/>
    </xf>
    <xf numFmtId="0" fontId="13" fillId="0" borderId="45" xfId="1" applyFont="1" applyBorder="1" applyAlignment="1" applyProtection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0" fontId="13" fillId="0" borderId="43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10" fillId="0" borderId="0" xfId="2" applyFont="1" applyBorder="1" applyAlignment="1">
      <alignment vertical="center"/>
    </xf>
    <xf numFmtId="0" fontId="3" fillId="0" borderId="29" xfId="2" applyFont="1" applyFill="1" applyBorder="1" applyAlignment="1">
      <alignment horizontal="left" vertical="center"/>
    </xf>
    <xf numFmtId="0" fontId="3" fillId="0" borderId="22" xfId="2" applyFont="1" applyFill="1" applyBorder="1" applyAlignment="1">
      <alignment horizontal="left" vertical="center"/>
    </xf>
    <xf numFmtId="0" fontId="3" fillId="0" borderId="61" xfId="2" applyFont="1" applyFill="1" applyBorder="1" applyAlignment="1">
      <alignment horizontal="left" vertical="center"/>
    </xf>
    <xf numFmtId="0" fontId="3" fillId="0" borderId="12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13" xfId="2" applyFont="1" applyFill="1" applyBorder="1" applyAlignment="1">
      <alignment horizontal="left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176" fontId="21" fillId="0" borderId="41" xfId="0" applyNumberFormat="1" applyFont="1" applyBorder="1" applyAlignment="1">
      <alignment horizontal="right" vertical="center" wrapText="1" indent="1"/>
    </xf>
    <xf numFmtId="176" fontId="21" fillId="0" borderId="22" xfId="0" applyNumberFormat="1" applyFont="1" applyBorder="1" applyAlignment="1">
      <alignment horizontal="right" vertical="center" wrapText="1" indent="1"/>
    </xf>
    <xf numFmtId="176" fontId="21" fillId="0" borderId="50" xfId="0" applyNumberFormat="1" applyFont="1" applyBorder="1" applyAlignment="1">
      <alignment horizontal="right" vertical="center" wrapText="1" indent="1"/>
    </xf>
    <xf numFmtId="176" fontId="21" fillId="0" borderId="27" xfId="0" applyNumberFormat="1" applyFont="1" applyBorder="1" applyAlignment="1">
      <alignment horizontal="right" vertical="center" wrapText="1" indent="1"/>
    </xf>
    <xf numFmtId="0" fontId="17" fillId="0" borderId="22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176" fontId="20" fillId="0" borderId="22" xfId="1" applyNumberFormat="1" applyFont="1" applyFill="1" applyBorder="1" applyAlignment="1">
      <alignment horizontal="right" vertical="center" indent="1"/>
    </xf>
    <xf numFmtId="176" fontId="20" fillId="0" borderId="27" xfId="1" applyNumberFormat="1" applyFont="1" applyFill="1" applyBorder="1" applyAlignment="1">
      <alignment horizontal="right" vertical="center" indent="1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4" fillId="0" borderId="21" xfId="2" applyFont="1" applyFill="1" applyBorder="1" applyAlignment="1">
      <alignment horizontal="left" vertical="center"/>
    </xf>
    <xf numFmtId="0" fontId="4" fillId="0" borderId="22" xfId="2" applyFont="1" applyFill="1" applyBorder="1" applyAlignment="1">
      <alignment horizontal="left" vertical="center"/>
    </xf>
    <xf numFmtId="0" fontId="4" fillId="0" borderId="40" xfId="2" applyFont="1" applyFill="1" applyBorder="1" applyAlignment="1">
      <alignment horizontal="left" vertical="center"/>
    </xf>
    <xf numFmtId="0" fontId="4" fillId="0" borderId="26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left" vertical="center"/>
    </xf>
    <xf numFmtId="0" fontId="4" fillId="0" borderId="42" xfId="2" applyFont="1" applyFill="1" applyBorder="1" applyAlignment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1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12" fillId="0" borderId="34" xfId="2" applyFont="1" applyFill="1" applyBorder="1" applyAlignment="1">
      <alignment horizontal="center" vertical="center" wrapText="1"/>
    </xf>
    <xf numFmtId="0" fontId="12" fillId="0" borderId="33" xfId="2" applyFont="1" applyFill="1" applyBorder="1" applyAlignment="1">
      <alignment horizontal="center" vertical="center"/>
    </xf>
    <xf numFmtId="0" fontId="12" fillId="0" borderId="57" xfId="2" applyFont="1" applyFill="1" applyBorder="1" applyAlignment="1">
      <alignment horizontal="center" vertical="center"/>
    </xf>
    <xf numFmtId="0" fontId="12" fillId="0" borderId="38" xfId="2" applyFont="1" applyFill="1" applyBorder="1" applyAlignment="1">
      <alignment horizontal="center" vertical="center"/>
    </xf>
    <xf numFmtId="0" fontId="12" fillId="0" borderId="37" xfId="2" applyFont="1" applyFill="1" applyBorder="1" applyAlignment="1">
      <alignment horizontal="center" vertical="center"/>
    </xf>
    <xf numFmtId="0" fontId="12" fillId="0" borderId="46" xfId="2" applyFont="1" applyFill="1" applyBorder="1" applyAlignment="1">
      <alignment horizontal="center" vertical="center"/>
    </xf>
    <xf numFmtId="0" fontId="12" fillId="0" borderId="54" xfId="2" applyFont="1" applyFill="1" applyBorder="1" applyAlignment="1">
      <alignment horizontal="center" vertical="center"/>
    </xf>
    <xf numFmtId="0" fontId="12" fillId="0" borderId="55" xfId="2" applyFont="1" applyFill="1" applyBorder="1" applyAlignment="1">
      <alignment horizontal="center" vertical="center"/>
    </xf>
    <xf numFmtId="0" fontId="12" fillId="0" borderId="58" xfId="2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12</xdr:row>
      <xdr:rowOff>0</xdr:rowOff>
    </xdr:from>
    <xdr:to>
      <xdr:col>5</xdr:col>
      <xdr:colOff>104775</xdr:colOff>
      <xdr:row>12</xdr:row>
      <xdr:rowOff>238125</xdr:rowOff>
    </xdr:to>
    <xdr:sp macro="" textlink="">
      <xdr:nvSpPr>
        <xdr:cNvPr id="11265" name="Check Box 1" hidden="1">
          <a:extLst>
            <a:ext uri="{63B3BB69-23CF-44E3-9099-C40C66FF867C}">
              <a14:compatExt xmlns:a14="http://schemas.microsoft.com/office/drawing/2010/main" spid="_x0000_s112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47625</xdr:colOff>
      <xdr:row>18</xdr:row>
      <xdr:rowOff>0</xdr:rowOff>
    </xdr:from>
    <xdr:to>
      <xdr:col>29</xdr:col>
      <xdr:colOff>180975</xdr:colOff>
      <xdr:row>18</xdr:row>
      <xdr:rowOff>238125</xdr:rowOff>
    </xdr:to>
    <xdr:sp macro="" textlink="">
      <xdr:nvSpPr>
        <xdr:cNvPr id="11267" name="Check Box 3" hidden="1">
          <a:extLst>
            <a:ext uri="{63B3BB69-23CF-44E3-9099-C40C66FF867C}">
              <a14:compatExt xmlns:a14="http://schemas.microsoft.com/office/drawing/2010/main" spid="_x0000_s112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15</xdr:row>
      <xdr:rowOff>9525</xdr:rowOff>
    </xdr:from>
    <xdr:to>
      <xdr:col>5</xdr:col>
      <xdr:colOff>95250</xdr:colOff>
      <xdr:row>15</xdr:row>
      <xdr:rowOff>171450</xdr:rowOff>
    </xdr:to>
    <xdr:sp macro="" textlink="">
      <xdr:nvSpPr>
        <xdr:cNvPr id="11268" name="Check Box 4" hidden="1">
          <a:extLst>
            <a:ext uri="{63B3BB69-23CF-44E3-9099-C40C66FF867C}">
              <a14:compatExt xmlns:a14="http://schemas.microsoft.com/office/drawing/2010/main" spid="_x0000_s112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14</xdr:row>
      <xdr:rowOff>0</xdr:rowOff>
    </xdr:from>
    <xdr:to>
      <xdr:col>5</xdr:col>
      <xdr:colOff>95250</xdr:colOff>
      <xdr:row>14</xdr:row>
      <xdr:rowOff>219075</xdr:rowOff>
    </xdr:to>
    <xdr:sp macro="" textlink="">
      <xdr:nvSpPr>
        <xdr:cNvPr id="11269" name="Check Box 5" hidden="1">
          <a:extLst>
            <a:ext uri="{63B3BB69-23CF-44E3-9099-C40C66FF867C}">
              <a14:compatExt xmlns:a14="http://schemas.microsoft.com/office/drawing/2010/main" spid="_x0000_s112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28575</xdr:colOff>
      <xdr:row>18</xdr:row>
      <xdr:rowOff>9525</xdr:rowOff>
    </xdr:from>
    <xdr:to>
      <xdr:col>35</xdr:col>
      <xdr:colOff>161925</xdr:colOff>
      <xdr:row>19</xdr:row>
      <xdr:rowOff>0</xdr:rowOff>
    </xdr:to>
    <xdr:sp macro="" textlink="">
      <xdr:nvSpPr>
        <xdr:cNvPr id="11271" name="Check Box 7" hidden="1">
          <a:extLst>
            <a:ext uri="{63B3BB69-23CF-44E3-9099-C40C66FF867C}">
              <a14:compatExt xmlns:a14="http://schemas.microsoft.com/office/drawing/2010/main" spid="_x0000_s112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0</xdr:rowOff>
        </xdr:from>
        <xdr:to>
          <xdr:col>5</xdr:col>
          <xdr:colOff>104775</xdr:colOff>
          <xdr:row>12</xdr:row>
          <xdr:rowOff>238125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18</xdr:row>
          <xdr:rowOff>0</xdr:rowOff>
        </xdr:from>
        <xdr:to>
          <xdr:col>29</xdr:col>
          <xdr:colOff>180975</xdr:colOff>
          <xdr:row>18</xdr:row>
          <xdr:rowOff>238125</xdr:rowOff>
        </xdr:to>
        <xdr:sp macro="" textlink="">
          <xdr:nvSpPr>
            <xdr:cNvPr id="3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</xdr:rowOff>
        </xdr:from>
        <xdr:to>
          <xdr:col>5</xdr:col>
          <xdr:colOff>95250</xdr:colOff>
          <xdr:row>15</xdr:row>
          <xdr:rowOff>171450</xdr:rowOff>
        </xdr:to>
        <xdr:sp macro="" textlink="">
          <xdr:nvSpPr>
            <xdr:cNvPr id="4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0</xdr:rowOff>
        </xdr:from>
        <xdr:to>
          <xdr:col>5</xdr:col>
          <xdr:colOff>95250</xdr:colOff>
          <xdr:row>14</xdr:row>
          <xdr:rowOff>219075</xdr:rowOff>
        </xdr:to>
        <xdr:sp macro="" textlink="">
          <xdr:nvSpPr>
            <xdr:cNvPr id="5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18</xdr:row>
          <xdr:rowOff>9525</xdr:rowOff>
        </xdr:from>
        <xdr:to>
          <xdr:col>35</xdr:col>
          <xdr:colOff>161925</xdr:colOff>
          <xdr:row>19</xdr:row>
          <xdr:rowOff>0</xdr:rowOff>
        </xdr:to>
        <xdr:sp macro="" textlink="">
          <xdr:nvSpPr>
            <xdr:cNvPr id="6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12</xdr:row>
      <xdr:rowOff>0</xdr:rowOff>
    </xdr:from>
    <xdr:to>
      <xdr:col>5</xdr:col>
      <xdr:colOff>104775</xdr:colOff>
      <xdr:row>12</xdr:row>
      <xdr:rowOff>238125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1265"/>
            </a:ext>
          </a:extLst>
        </xdr:cNvPr>
        <xdr:cNvSpPr/>
      </xdr:nvSpPr>
      <xdr:spPr bwMode="auto">
        <a:xfrm>
          <a:off x="1019175" y="2085975"/>
          <a:ext cx="2952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47625</xdr:colOff>
      <xdr:row>18</xdr:row>
      <xdr:rowOff>0</xdr:rowOff>
    </xdr:from>
    <xdr:to>
      <xdr:col>29</xdr:col>
      <xdr:colOff>180975</xdr:colOff>
      <xdr:row>18</xdr:row>
      <xdr:rowOff>238125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11267"/>
            </a:ext>
          </a:extLst>
        </xdr:cNvPr>
        <xdr:cNvSpPr/>
      </xdr:nvSpPr>
      <xdr:spPr bwMode="auto">
        <a:xfrm>
          <a:off x="5600700" y="3562350"/>
          <a:ext cx="2952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15</xdr:row>
      <xdr:rowOff>9525</xdr:rowOff>
    </xdr:from>
    <xdr:to>
      <xdr:col>5</xdr:col>
      <xdr:colOff>95250</xdr:colOff>
      <xdr:row>15</xdr:row>
      <xdr:rowOff>171450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1268"/>
            </a:ext>
          </a:extLst>
        </xdr:cNvPr>
        <xdr:cNvSpPr/>
      </xdr:nvSpPr>
      <xdr:spPr bwMode="auto">
        <a:xfrm>
          <a:off x="1019175" y="2981325"/>
          <a:ext cx="285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14</xdr:row>
      <xdr:rowOff>0</xdr:rowOff>
    </xdr:from>
    <xdr:to>
      <xdr:col>5</xdr:col>
      <xdr:colOff>95250</xdr:colOff>
      <xdr:row>14</xdr:row>
      <xdr:rowOff>219075</xdr:rowOff>
    </xdr:to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11269"/>
            </a:ext>
          </a:extLst>
        </xdr:cNvPr>
        <xdr:cNvSpPr/>
      </xdr:nvSpPr>
      <xdr:spPr bwMode="auto">
        <a:xfrm>
          <a:off x="1019175" y="2743200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28575</xdr:colOff>
      <xdr:row>18</xdr:row>
      <xdr:rowOff>9525</xdr:rowOff>
    </xdr:from>
    <xdr:to>
      <xdr:col>35</xdr:col>
      <xdr:colOff>161925</xdr:colOff>
      <xdr:row>19</xdr:row>
      <xdr:rowOff>0</xdr:rowOff>
    </xdr:to>
    <xdr:sp macro="" textlink="">
      <xdr:nvSpPr>
        <xdr:cNvPr id="6" name="Check Box 7" hidden="1">
          <a:extLst>
            <a:ext uri="{63B3BB69-23CF-44E3-9099-C40C66FF867C}">
              <a14:compatExt xmlns:a14="http://schemas.microsoft.com/office/drawing/2010/main" spid="_x0000_s11271"/>
            </a:ext>
          </a:extLst>
        </xdr:cNvPr>
        <xdr:cNvSpPr/>
      </xdr:nvSpPr>
      <xdr:spPr bwMode="auto">
        <a:xfrm>
          <a:off x="6877050" y="3571875"/>
          <a:ext cx="2952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0</xdr:rowOff>
        </xdr:from>
        <xdr:to>
          <xdr:col>5</xdr:col>
          <xdr:colOff>104775</xdr:colOff>
          <xdr:row>12</xdr:row>
          <xdr:rowOff>238125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18</xdr:row>
          <xdr:rowOff>0</xdr:rowOff>
        </xdr:from>
        <xdr:to>
          <xdr:col>29</xdr:col>
          <xdr:colOff>180975</xdr:colOff>
          <xdr:row>18</xdr:row>
          <xdr:rowOff>238125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</xdr:rowOff>
        </xdr:from>
        <xdr:to>
          <xdr:col>5</xdr:col>
          <xdr:colOff>95250</xdr:colOff>
          <xdr:row>15</xdr:row>
          <xdr:rowOff>171450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0</xdr:rowOff>
        </xdr:from>
        <xdr:to>
          <xdr:col>5</xdr:col>
          <xdr:colOff>95250</xdr:colOff>
          <xdr:row>14</xdr:row>
          <xdr:rowOff>219075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18</xdr:row>
          <xdr:rowOff>9525</xdr:rowOff>
        </xdr:from>
        <xdr:to>
          <xdr:col>35</xdr:col>
          <xdr:colOff>161925</xdr:colOff>
          <xdr:row>19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57150</xdr:colOff>
      <xdr:row>34</xdr:row>
      <xdr:rowOff>38100</xdr:rowOff>
    </xdr:from>
    <xdr:to>
      <xdr:col>11</xdr:col>
      <xdr:colOff>9525</xdr:colOff>
      <xdr:row>36</xdr:row>
      <xdr:rowOff>104775</xdr:rowOff>
    </xdr:to>
    <xdr:sp macro="" textlink="">
      <xdr:nvSpPr>
        <xdr:cNvPr id="7" name="楕円 6"/>
        <xdr:cNvSpPr/>
      </xdr:nvSpPr>
      <xdr:spPr>
        <a:xfrm>
          <a:off x="2076450" y="8305800"/>
          <a:ext cx="466725" cy="4286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114300</xdr:colOff>
      <xdr:row>14</xdr:row>
      <xdr:rowOff>190499</xdr:rowOff>
    </xdr:from>
    <xdr:to>
      <xdr:col>44</xdr:col>
      <xdr:colOff>1914526</xdr:colOff>
      <xdr:row>18</xdr:row>
      <xdr:rowOff>171451</xdr:rowOff>
    </xdr:to>
    <xdr:sp macro="" textlink="">
      <xdr:nvSpPr>
        <xdr:cNvPr id="8" name="角丸四角形吹き出し 7"/>
        <xdr:cNvSpPr/>
      </xdr:nvSpPr>
      <xdr:spPr>
        <a:xfrm>
          <a:off x="8410575" y="2933699"/>
          <a:ext cx="2409826" cy="800102"/>
        </a:xfrm>
        <a:prstGeom prst="wedgeRoundRectCallout">
          <a:avLst>
            <a:gd name="adj1" fmla="val -54964"/>
            <a:gd name="adj2" fmla="val -78214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チェックボックスにチェックを入れ、事業者の氏名または名称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登録番号を入力</a:t>
          </a:r>
        </a:p>
      </xdr:txBody>
    </xdr:sp>
    <xdr:clientData/>
  </xdr:twoCellAnchor>
  <xdr:twoCellAnchor>
    <xdr:from>
      <xdr:col>9</xdr:col>
      <xdr:colOff>85724</xdr:colOff>
      <xdr:row>20</xdr:row>
      <xdr:rowOff>342900</xdr:rowOff>
    </xdr:from>
    <xdr:to>
      <xdr:col>23</xdr:col>
      <xdr:colOff>85725</xdr:colOff>
      <xdr:row>21</xdr:row>
      <xdr:rowOff>409575</xdr:rowOff>
    </xdr:to>
    <xdr:sp macro="" textlink="">
      <xdr:nvSpPr>
        <xdr:cNvPr id="16" name="角丸四角形吹き出し 15"/>
        <xdr:cNvSpPr/>
      </xdr:nvSpPr>
      <xdr:spPr>
        <a:xfrm>
          <a:off x="2276474" y="4648200"/>
          <a:ext cx="2400301" cy="561975"/>
        </a:xfrm>
        <a:prstGeom prst="wedgeRoundRectCallout">
          <a:avLst>
            <a:gd name="adj1" fmla="val -11058"/>
            <a:gd name="adj2" fmla="val -95567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取引日付、取引内容、金額を入力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（税抜・税込のチェックは不要）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37</xdr:col>
      <xdr:colOff>0</xdr:colOff>
      <xdr:row>55</xdr:row>
      <xdr:rowOff>0</xdr:rowOff>
    </xdr:from>
    <xdr:to>
      <xdr:col>44</xdr:col>
      <xdr:colOff>676275</xdr:colOff>
      <xdr:row>56</xdr:row>
      <xdr:rowOff>238125</xdr:rowOff>
    </xdr:to>
    <xdr:sp macro="" textlink="">
      <xdr:nvSpPr>
        <xdr:cNvPr id="17" name="角丸四角形吹き出し 16"/>
        <xdr:cNvSpPr/>
      </xdr:nvSpPr>
      <xdr:spPr>
        <a:xfrm>
          <a:off x="7496175" y="12458700"/>
          <a:ext cx="2085975" cy="428625"/>
        </a:xfrm>
        <a:prstGeom prst="wedgeRoundRectCallout">
          <a:avLst>
            <a:gd name="adj1" fmla="val -63439"/>
            <a:gd name="adj2" fmla="val -51499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請求日、住所、氏名を入力</a:t>
          </a:r>
        </a:p>
      </xdr:txBody>
    </xdr:sp>
    <xdr:clientData/>
  </xdr:twoCellAnchor>
  <xdr:twoCellAnchor>
    <xdr:from>
      <xdr:col>8</xdr:col>
      <xdr:colOff>1</xdr:colOff>
      <xdr:row>30</xdr:row>
      <xdr:rowOff>0</xdr:rowOff>
    </xdr:from>
    <xdr:to>
      <xdr:col>18</xdr:col>
      <xdr:colOff>133351</xdr:colOff>
      <xdr:row>32</xdr:row>
      <xdr:rowOff>66675</xdr:rowOff>
    </xdr:to>
    <xdr:sp macro="" textlink="">
      <xdr:nvSpPr>
        <xdr:cNvPr id="18" name="角丸四角形吹き出し 17"/>
        <xdr:cNvSpPr/>
      </xdr:nvSpPr>
      <xdr:spPr>
        <a:xfrm>
          <a:off x="2019301" y="7524750"/>
          <a:ext cx="1847850" cy="438150"/>
        </a:xfrm>
        <a:prstGeom prst="wedgeRoundRectCallout">
          <a:avLst>
            <a:gd name="adj1" fmla="val -33302"/>
            <a:gd name="adj2" fmla="val 101834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口座振込に〇をつける</a:t>
          </a:r>
        </a:p>
      </xdr:txBody>
    </xdr:sp>
    <xdr:clientData/>
  </xdr:twoCellAnchor>
  <xdr:twoCellAnchor>
    <xdr:from>
      <xdr:col>44</xdr:col>
      <xdr:colOff>866775</xdr:colOff>
      <xdr:row>11</xdr:row>
      <xdr:rowOff>66675</xdr:rowOff>
    </xdr:from>
    <xdr:to>
      <xdr:col>44</xdr:col>
      <xdr:colOff>2228850</xdr:colOff>
      <xdr:row>12</xdr:row>
      <xdr:rowOff>219075</xdr:rowOff>
    </xdr:to>
    <xdr:sp macro="" textlink="">
      <xdr:nvSpPr>
        <xdr:cNvPr id="19" name="角丸四角形吹き出し 18"/>
        <xdr:cNvSpPr/>
      </xdr:nvSpPr>
      <xdr:spPr>
        <a:xfrm>
          <a:off x="9772650" y="1933575"/>
          <a:ext cx="1362075" cy="371475"/>
        </a:xfrm>
        <a:prstGeom prst="wedgeRoundRectCallout">
          <a:avLst>
            <a:gd name="adj1" fmla="val 19849"/>
            <a:gd name="adj2" fmla="val -149093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請求金額を入力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A92"/>
  <sheetViews>
    <sheetView topLeftCell="A28" zoomScaleNormal="100" zoomScaleSheetLayoutView="100" workbookViewId="0">
      <selection activeCell="AP46" sqref="AP46"/>
    </sheetView>
  </sheetViews>
  <sheetFormatPr defaultRowHeight="13.5" x14ac:dyDescent="0.4"/>
  <cols>
    <col min="1" max="1" width="3.5" style="5" customWidth="1"/>
    <col min="2" max="2" width="1.875" style="5" customWidth="1"/>
    <col min="3" max="3" width="3.25" style="5" customWidth="1"/>
    <col min="4" max="4" width="4.625" style="5" customWidth="1"/>
    <col min="5" max="5" width="2.625" style="5" customWidth="1"/>
    <col min="6" max="7" width="4.25" style="5" customWidth="1"/>
    <col min="8" max="8" width="2.125" style="5" customWidth="1"/>
    <col min="9" max="24" width="2.25" style="5" customWidth="1"/>
    <col min="25" max="25" width="4" style="5" customWidth="1"/>
    <col min="26" max="29" width="2.125" style="5" customWidth="1"/>
    <col min="30" max="31" width="4.25" style="5" customWidth="1"/>
    <col min="32" max="35" width="2.125" style="5" customWidth="1"/>
    <col min="36" max="36" width="4.25" style="5" customWidth="1"/>
    <col min="37" max="41" width="2.125" style="5" customWidth="1"/>
    <col min="42" max="42" width="2" style="5" customWidth="1"/>
    <col min="43" max="44" width="4" style="5" customWidth="1"/>
    <col min="45" max="45" width="46.875" style="5" customWidth="1"/>
    <col min="46" max="54" width="9.875" style="5" hidden="1" customWidth="1"/>
    <col min="55" max="55" width="11.625" style="5" hidden="1" customWidth="1"/>
    <col min="56" max="56" width="12.75" style="5" hidden="1" customWidth="1"/>
    <col min="57" max="79" width="0" style="5" hidden="1" customWidth="1"/>
    <col min="80" max="16384" width="9" style="5"/>
  </cols>
  <sheetData>
    <row r="1" spans="2:56" ht="8.25" customHeight="1" x14ac:dyDescent="0.4">
      <c r="B1" s="1"/>
      <c r="C1" s="1"/>
      <c r="D1" s="1"/>
      <c r="E1" s="1"/>
      <c r="F1" s="2"/>
      <c r="G1" s="3"/>
      <c r="H1" s="3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2"/>
      <c r="T1" s="4"/>
      <c r="U1" s="45"/>
      <c r="V1" s="45"/>
      <c r="W1" s="2"/>
      <c r="X1" s="2"/>
      <c r="Y1" s="3"/>
      <c r="Z1" s="3"/>
      <c r="AA1" s="3"/>
      <c r="AB1" s="3"/>
      <c r="AC1" s="3"/>
      <c r="AD1" s="4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2:56" ht="18" customHeight="1" x14ac:dyDescent="0.4"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</row>
    <row r="3" spans="2:56" ht="13.5" customHeight="1" x14ac:dyDescent="0.4">
      <c r="B3" s="1"/>
      <c r="C3" s="155" t="s">
        <v>0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58"/>
      <c r="AN3" s="58"/>
      <c r="AO3" s="10"/>
    </row>
    <row r="4" spans="2:56" ht="18.75" customHeight="1" x14ac:dyDescent="0.4">
      <c r="B4" s="1"/>
      <c r="C4" s="157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58"/>
      <c r="AN4" s="58"/>
      <c r="AO4" s="10"/>
    </row>
    <row r="5" spans="2:56" ht="7.5" customHeight="1" x14ac:dyDescent="0.4">
      <c r="B5" s="1"/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0"/>
    </row>
    <row r="6" spans="2:56" ht="13.5" customHeight="1" x14ac:dyDescent="0.15">
      <c r="B6" s="1"/>
      <c r="C6" s="176" t="s">
        <v>34</v>
      </c>
      <c r="D6" s="177"/>
      <c r="E6" s="177"/>
      <c r="F6" s="177"/>
      <c r="G6" s="95" t="str">
        <f>IF(I6="","",IF(I6="\","","\"))</f>
        <v/>
      </c>
      <c r="H6" s="96"/>
      <c r="I6" s="179" t="str">
        <f>IF(AT8&gt;0,RIGHT(AT8),IF(AU8&gt;0,"\",""))</f>
        <v/>
      </c>
      <c r="J6" s="179"/>
      <c r="K6" s="179"/>
      <c r="L6" s="179" t="str">
        <f>IF(AU8&gt;0,RIGHT(AU8),IF(AV8&gt;0,"\",""))</f>
        <v/>
      </c>
      <c r="M6" s="179"/>
      <c r="N6" s="183"/>
      <c r="O6" s="184" t="str">
        <f>IF(AV8&gt;0,RIGHT(AV8),IF(AW8&gt;0,"\",""))</f>
        <v/>
      </c>
      <c r="P6" s="181"/>
      <c r="Q6" s="181"/>
      <c r="R6" s="121" t="str">
        <f>IF(AW8&gt;0,RIGHT(AW8),IF(AX8&gt;0,"\",""))</f>
        <v/>
      </c>
      <c r="S6" s="121"/>
      <c r="T6" s="121"/>
      <c r="U6" s="122" t="str">
        <f>IF(AX8&gt;0,RIGHT(AX8),IF(AY8&gt;0,"\",""))</f>
        <v/>
      </c>
      <c r="V6" s="122"/>
      <c r="W6" s="123"/>
      <c r="X6" s="124" t="str">
        <f>IF(AY8&gt;0,RIGHT(AY8),IF(AZ8&gt;0,"\",""))</f>
        <v/>
      </c>
      <c r="Y6" s="121"/>
      <c r="Z6" s="125" t="str">
        <f>IF(AZ8&gt;0,RIGHT(AZ8),IF(BA8&gt;0,"\",""))</f>
        <v/>
      </c>
      <c r="AA6" s="126"/>
      <c r="AB6" s="127" t="str">
        <f t="shared" ref="AB6" si="0">IF(BC8&gt;0,RIGHT(BC8),IF(BD8&gt;0,"\",""))</f>
        <v/>
      </c>
      <c r="AC6" s="122" t="str">
        <f>IF(BA8&gt;0,RIGHT(BA8),IF(BB8&gt;0,"\",""))</f>
        <v/>
      </c>
      <c r="AD6" s="123" t="str">
        <f t="shared" ref="AD6" si="1">IF(BE8&gt;0,RIGHT(BE8),IF(BF8&gt;0,"\",""))</f>
        <v/>
      </c>
      <c r="AE6" s="180" t="str">
        <f>IF(BB8&gt;0,RIGHT(BB8),IF(BC8&gt;0,"\",""))</f>
        <v/>
      </c>
      <c r="AF6" s="122" t="str">
        <f t="shared" ref="AF6" si="2">IF(BG8&gt;0,RIGHT(BG8),IF(BH8&gt;0,"\",""))</f>
        <v/>
      </c>
      <c r="AG6" s="134" t="str">
        <f>IF(BC8&gt;0,RIGHT(BC8),IF(BD8&gt;0,"\",""))</f>
        <v/>
      </c>
      <c r="AH6" s="135" t="str">
        <f t="shared" ref="AH6" si="3">IF(BI8&gt;0,RIGHT(BI8),IF(BJ8&gt;0,"\",""))</f>
        <v/>
      </c>
      <c r="AI6" s="136"/>
      <c r="AJ6" s="181" t="str">
        <f>RIGHT($AS$8,1)</f>
        <v/>
      </c>
      <c r="AK6" s="182"/>
      <c r="AL6" s="1"/>
      <c r="AM6" s="1"/>
      <c r="AN6" s="1"/>
      <c r="AO6" s="10"/>
      <c r="AS6" s="65" t="s">
        <v>41</v>
      </c>
    </row>
    <row r="7" spans="2:56" ht="13.5" customHeight="1" x14ac:dyDescent="0.15">
      <c r="B7" s="1"/>
      <c r="C7" s="178"/>
      <c r="D7" s="177"/>
      <c r="E7" s="177"/>
      <c r="F7" s="177"/>
      <c r="G7" s="97"/>
      <c r="H7" s="98"/>
      <c r="I7" s="179"/>
      <c r="J7" s="179"/>
      <c r="K7" s="179"/>
      <c r="L7" s="179"/>
      <c r="M7" s="179"/>
      <c r="N7" s="183"/>
      <c r="O7" s="184"/>
      <c r="P7" s="181"/>
      <c r="Q7" s="181"/>
      <c r="R7" s="121"/>
      <c r="S7" s="121"/>
      <c r="T7" s="121"/>
      <c r="U7" s="122"/>
      <c r="V7" s="122"/>
      <c r="W7" s="123"/>
      <c r="X7" s="124"/>
      <c r="Y7" s="121"/>
      <c r="Z7" s="128"/>
      <c r="AA7" s="129"/>
      <c r="AB7" s="130"/>
      <c r="AC7" s="122"/>
      <c r="AD7" s="123"/>
      <c r="AE7" s="180"/>
      <c r="AF7" s="122"/>
      <c r="AG7" s="137"/>
      <c r="AH7" s="138"/>
      <c r="AI7" s="139"/>
      <c r="AJ7" s="181"/>
      <c r="AK7" s="182"/>
      <c r="AL7" s="1"/>
      <c r="AM7" s="1"/>
      <c r="AN7" s="1"/>
      <c r="AO7" s="10"/>
      <c r="AS7" s="66" t="s">
        <v>42</v>
      </c>
      <c r="AT7" s="70" t="s">
        <v>44</v>
      </c>
      <c r="AU7" s="70" t="s">
        <v>45</v>
      </c>
      <c r="AV7" s="70" t="s">
        <v>46</v>
      </c>
      <c r="AW7" s="70" t="s">
        <v>47</v>
      </c>
      <c r="AX7" s="70" t="s">
        <v>48</v>
      </c>
      <c r="AY7" s="70" t="s">
        <v>49</v>
      </c>
      <c r="AZ7" s="70" t="s">
        <v>50</v>
      </c>
      <c r="BA7" s="70" t="s">
        <v>51</v>
      </c>
      <c r="BB7" s="70" t="s">
        <v>52</v>
      </c>
      <c r="BC7" s="70" t="s">
        <v>53</v>
      </c>
      <c r="BD7" s="70" t="s">
        <v>54</v>
      </c>
    </row>
    <row r="8" spans="2:56" ht="24.75" customHeight="1" x14ac:dyDescent="0.2">
      <c r="B8" s="1"/>
      <c r="C8" s="178"/>
      <c r="D8" s="177"/>
      <c r="E8" s="177"/>
      <c r="F8" s="177"/>
      <c r="G8" s="99"/>
      <c r="H8" s="100"/>
      <c r="I8" s="179"/>
      <c r="J8" s="179"/>
      <c r="K8" s="179"/>
      <c r="L8" s="179"/>
      <c r="M8" s="179"/>
      <c r="N8" s="183"/>
      <c r="O8" s="184"/>
      <c r="P8" s="181"/>
      <c r="Q8" s="181"/>
      <c r="R8" s="121"/>
      <c r="S8" s="121"/>
      <c r="T8" s="121"/>
      <c r="U8" s="122"/>
      <c r="V8" s="122"/>
      <c r="W8" s="123"/>
      <c r="X8" s="124"/>
      <c r="Y8" s="121"/>
      <c r="Z8" s="131"/>
      <c r="AA8" s="132"/>
      <c r="AB8" s="133"/>
      <c r="AC8" s="122"/>
      <c r="AD8" s="123"/>
      <c r="AE8" s="180"/>
      <c r="AF8" s="122"/>
      <c r="AG8" s="140"/>
      <c r="AH8" s="141"/>
      <c r="AI8" s="142"/>
      <c r="AJ8" s="181"/>
      <c r="AK8" s="182"/>
      <c r="AL8" s="1"/>
      <c r="AM8" s="1"/>
      <c r="AN8" s="1"/>
      <c r="AO8" s="10"/>
      <c r="AS8" s="67"/>
      <c r="AT8" s="5">
        <f t="shared" ref="AT8:BC8" si="4">ROUNDDOWN($AS$8/AT7,0)</f>
        <v>0</v>
      </c>
      <c r="AU8" s="5">
        <f t="shared" si="4"/>
        <v>0</v>
      </c>
      <c r="AV8" s="5">
        <f t="shared" si="4"/>
        <v>0</v>
      </c>
      <c r="AW8" s="5">
        <f t="shared" si="4"/>
        <v>0</v>
      </c>
      <c r="AX8" s="5">
        <f t="shared" si="4"/>
        <v>0</v>
      </c>
      <c r="AY8" s="5">
        <f t="shared" si="4"/>
        <v>0</v>
      </c>
      <c r="AZ8" s="5">
        <f t="shared" si="4"/>
        <v>0</v>
      </c>
      <c r="BA8" s="5">
        <f t="shared" si="4"/>
        <v>0</v>
      </c>
      <c r="BB8" s="5">
        <f t="shared" si="4"/>
        <v>0</v>
      </c>
      <c r="BC8" s="5">
        <f t="shared" si="4"/>
        <v>0</v>
      </c>
      <c r="BD8" s="5">
        <f>$AS$8/BD7</f>
        <v>0</v>
      </c>
    </row>
    <row r="9" spans="2:56" ht="8.25" customHeight="1" x14ac:dyDescent="0.4">
      <c r="B9" s="1"/>
      <c r="C9" s="9"/>
      <c r="D9" s="1"/>
      <c r="E9" s="1"/>
      <c r="F9" s="1"/>
      <c r="G9" s="50"/>
      <c r="H9" s="50"/>
      <c r="I9" s="50"/>
      <c r="J9" s="50"/>
      <c r="K9" s="50"/>
      <c r="L9" s="50"/>
      <c r="M9" s="54"/>
      <c r="N9" s="54"/>
      <c r="O9" s="54"/>
      <c r="P9" s="54"/>
      <c r="Q9" s="54"/>
      <c r="R9" s="54"/>
      <c r="S9" s="11"/>
      <c r="T9" s="50"/>
      <c r="U9" s="12"/>
      <c r="V9" s="50"/>
      <c r="W9" s="13"/>
      <c r="X9" s="54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"/>
      <c r="AK9" s="1"/>
      <c r="AL9" s="1"/>
      <c r="AM9" s="1"/>
      <c r="AN9" s="1"/>
      <c r="AO9" s="10"/>
    </row>
    <row r="10" spans="2:56" ht="15" customHeight="1" x14ac:dyDescent="0.4">
      <c r="B10" s="1"/>
      <c r="C10" s="14"/>
      <c r="D10" s="43"/>
      <c r="E10" s="151" t="s">
        <v>1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3"/>
    </row>
    <row r="11" spans="2:56" ht="6" customHeight="1" thickBot="1" x14ac:dyDescent="0.45">
      <c r="B11" s="1"/>
      <c r="C11" s="14"/>
      <c r="D11" s="43"/>
      <c r="E11" s="43"/>
      <c r="F11" s="43"/>
      <c r="G11" s="43"/>
      <c r="H11" s="43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10"/>
    </row>
    <row r="12" spans="2:56" s="59" customFormat="1" ht="17.25" customHeight="1" thickBot="1" x14ac:dyDescent="0.45">
      <c r="C12" s="15"/>
      <c r="D12" s="16"/>
      <c r="E12" s="158" t="s">
        <v>2</v>
      </c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60"/>
      <c r="AR12" s="17"/>
      <c r="AS12" s="17"/>
    </row>
    <row r="13" spans="2:56" s="59" customFormat="1" ht="19.5" customHeight="1" x14ac:dyDescent="0.4">
      <c r="C13" s="15"/>
      <c r="D13" s="16"/>
      <c r="E13" s="18"/>
      <c r="F13" s="161" t="s">
        <v>3</v>
      </c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3"/>
      <c r="AR13" s="17"/>
      <c r="AS13" s="17"/>
    </row>
    <row r="14" spans="2:56" s="59" customFormat="1" ht="32.25" customHeight="1" x14ac:dyDescent="0.4">
      <c r="C14" s="15"/>
      <c r="D14" s="16"/>
      <c r="E14" s="19"/>
      <c r="F14" s="270" t="s">
        <v>4</v>
      </c>
      <c r="G14" s="270"/>
      <c r="H14" s="270"/>
      <c r="I14" s="270"/>
      <c r="J14" s="270"/>
      <c r="K14" s="270"/>
      <c r="L14" s="270"/>
      <c r="M14" s="44" t="s">
        <v>39</v>
      </c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44" t="s">
        <v>5</v>
      </c>
      <c r="Z14" s="44"/>
      <c r="AA14" s="164" t="s">
        <v>6</v>
      </c>
      <c r="AB14" s="164"/>
      <c r="AC14" s="164"/>
      <c r="AD14" s="165"/>
      <c r="AE14" s="165"/>
      <c r="AF14" s="94"/>
      <c r="AG14" s="94"/>
      <c r="AH14" s="94"/>
      <c r="AI14" s="94"/>
      <c r="AJ14" s="94"/>
      <c r="AK14" s="94"/>
      <c r="AL14" s="94"/>
      <c r="AM14" s="94"/>
      <c r="AN14" s="94"/>
      <c r="AO14" s="20" t="s">
        <v>5</v>
      </c>
    </row>
    <row r="15" spans="2:56" s="59" customFormat="1" ht="18" customHeight="1" x14ac:dyDescent="0.4">
      <c r="C15" s="15"/>
      <c r="D15" s="16"/>
      <c r="E15" s="19"/>
      <c r="F15" s="166" t="s">
        <v>7</v>
      </c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8"/>
    </row>
    <row r="16" spans="2:56" s="59" customFormat="1" ht="18" customHeight="1" thickBot="1" x14ac:dyDescent="0.45">
      <c r="C16" s="15"/>
      <c r="D16" s="16"/>
      <c r="E16" s="21"/>
      <c r="F16" s="169" t="s">
        <v>8</v>
      </c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1"/>
    </row>
    <row r="17" spans="2:56" ht="11.25" customHeight="1" thickBot="1" x14ac:dyDescent="0.45">
      <c r="B17" s="1"/>
      <c r="C17" s="9"/>
      <c r="D17" s="1"/>
      <c r="E17" s="1"/>
      <c r="F17" s="1"/>
      <c r="G17" s="1"/>
      <c r="H17" s="1"/>
      <c r="I17" s="1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40"/>
      <c r="AK17" s="40"/>
      <c r="AL17" s="1"/>
      <c r="AM17" s="1"/>
      <c r="AN17" s="1"/>
      <c r="AO17" s="10"/>
    </row>
    <row r="18" spans="2:56" s="59" customFormat="1" ht="17.25" customHeight="1" x14ac:dyDescent="0.4">
      <c r="C18" s="172" t="s">
        <v>28</v>
      </c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4"/>
      <c r="AN18" s="174"/>
      <c r="AO18" s="175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</row>
    <row r="19" spans="2:56" s="59" customFormat="1" ht="20.100000000000001" customHeight="1" x14ac:dyDescent="0.4">
      <c r="C19" s="101" t="s">
        <v>9</v>
      </c>
      <c r="D19" s="102"/>
      <c r="E19" s="102"/>
      <c r="F19" s="102"/>
      <c r="G19" s="102"/>
      <c r="H19" s="103"/>
      <c r="I19" s="271" t="s">
        <v>10</v>
      </c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3"/>
      <c r="AC19" s="143" t="s">
        <v>35</v>
      </c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5"/>
      <c r="AP19" s="54"/>
      <c r="AQ19" s="16"/>
    </row>
    <row r="20" spans="2:56" s="59" customFormat="1" ht="39" customHeight="1" x14ac:dyDescent="0.4">
      <c r="C20" s="104"/>
      <c r="D20" s="105"/>
      <c r="E20" s="105"/>
      <c r="F20" s="105"/>
      <c r="G20" s="105"/>
      <c r="H20" s="106"/>
      <c r="I20" s="274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6"/>
      <c r="AC20" s="185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46" t="s">
        <v>36</v>
      </c>
      <c r="AO20" s="147"/>
      <c r="AP20" s="54"/>
      <c r="AQ20" s="16"/>
    </row>
    <row r="21" spans="2:56" s="59" customFormat="1" ht="39" customHeight="1" x14ac:dyDescent="0.4">
      <c r="C21" s="107"/>
      <c r="D21" s="108"/>
      <c r="E21" s="108"/>
      <c r="F21" s="108"/>
      <c r="G21" s="108"/>
      <c r="H21" s="109"/>
      <c r="I21" s="277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9"/>
      <c r="AC21" s="88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149" t="s">
        <v>36</v>
      </c>
      <c r="AO21" s="150"/>
      <c r="AP21" s="54"/>
      <c r="AQ21" s="16"/>
    </row>
    <row r="22" spans="2:56" s="59" customFormat="1" ht="39" customHeight="1" x14ac:dyDescent="0.4">
      <c r="C22" s="107"/>
      <c r="D22" s="108"/>
      <c r="E22" s="108"/>
      <c r="F22" s="108"/>
      <c r="G22" s="108"/>
      <c r="H22" s="109"/>
      <c r="I22" s="277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9"/>
      <c r="AC22" s="88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149" t="s">
        <v>36</v>
      </c>
      <c r="AO22" s="150"/>
      <c r="AP22" s="54"/>
      <c r="AQ22" s="16"/>
    </row>
    <row r="23" spans="2:56" s="59" customFormat="1" ht="39" customHeight="1" x14ac:dyDescent="0.4">
      <c r="C23" s="107"/>
      <c r="D23" s="108"/>
      <c r="E23" s="108"/>
      <c r="F23" s="108"/>
      <c r="G23" s="108"/>
      <c r="H23" s="109"/>
      <c r="I23" s="277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9"/>
      <c r="AC23" s="88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149" t="s">
        <v>36</v>
      </c>
      <c r="AO23" s="150"/>
      <c r="AP23" s="54"/>
      <c r="AQ23" s="16"/>
    </row>
    <row r="24" spans="2:56" s="59" customFormat="1" ht="39" customHeight="1" x14ac:dyDescent="0.4">
      <c r="C24" s="107"/>
      <c r="D24" s="108"/>
      <c r="E24" s="108"/>
      <c r="F24" s="108"/>
      <c r="G24" s="108"/>
      <c r="H24" s="109"/>
      <c r="I24" s="277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9"/>
      <c r="AC24" s="88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149" t="s">
        <v>36</v>
      </c>
      <c r="AO24" s="150"/>
      <c r="AP24" s="54"/>
      <c r="AQ24" s="16"/>
    </row>
    <row r="25" spans="2:56" s="59" customFormat="1" ht="39" customHeight="1" thickBot="1" x14ac:dyDescent="0.45">
      <c r="C25" s="110"/>
      <c r="D25" s="111"/>
      <c r="E25" s="111"/>
      <c r="F25" s="111"/>
      <c r="G25" s="111"/>
      <c r="H25" s="112"/>
      <c r="I25" s="280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2"/>
      <c r="AC25" s="119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267" t="s">
        <v>36</v>
      </c>
      <c r="AO25" s="268"/>
      <c r="AP25" s="54"/>
      <c r="AQ25" s="16"/>
    </row>
    <row r="26" spans="2:56" s="59" customFormat="1" ht="9.9499999999999993" customHeight="1" x14ac:dyDescent="0.4">
      <c r="C26" s="237" t="s">
        <v>38</v>
      </c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9"/>
      <c r="AP26" s="54"/>
      <c r="AQ26" s="16"/>
      <c r="AR26" s="236"/>
      <c r="AS26" s="57"/>
      <c r="AT26" s="16"/>
    </row>
    <row r="27" spans="2:56" s="59" customFormat="1" ht="9.9499999999999993" customHeight="1" x14ac:dyDescent="0.4">
      <c r="C27" s="240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2"/>
      <c r="AP27" s="54"/>
      <c r="AQ27" s="16"/>
      <c r="AR27" s="236"/>
      <c r="AS27" s="57"/>
      <c r="AT27" s="16"/>
    </row>
    <row r="28" spans="2:56" s="59" customFormat="1" ht="9.75" customHeight="1" thickBot="1" x14ac:dyDescent="0.45">
      <c r="B28" s="16"/>
      <c r="C28" s="60"/>
      <c r="D28" s="46"/>
      <c r="E28" s="46"/>
      <c r="F28" s="46"/>
      <c r="G28" s="61"/>
      <c r="H28" s="61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4"/>
      <c r="T28" s="244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46"/>
      <c r="AN28" s="46"/>
      <c r="AO28" s="62"/>
      <c r="AP28" s="54"/>
      <c r="AQ28" s="16"/>
      <c r="AR28" s="57"/>
      <c r="AS28" s="57"/>
      <c r="AT28" s="16"/>
    </row>
    <row r="29" spans="2:56" s="59" customFormat="1" ht="19.5" customHeight="1" x14ac:dyDescent="0.4">
      <c r="C29" s="113" t="s">
        <v>32</v>
      </c>
      <c r="D29" s="114"/>
      <c r="E29" s="114"/>
      <c r="F29" s="114"/>
      <c r="G29" s="114"/>
      <c r="H29" s="115"/>
      <c r="I29" s="246"/>
      <c r="J29" s="247"/>
      <c r="K29" s="247"/>
      <c r="L29" s="247"/>
      <c r="M29" s="247"/>
      <c r="N29" s="247"/>
      <c r="O29" s="247"/>
      <c r="P29" s="247"/>
      <c r="Q29" s="247"/>
      <c r="R29" s="247"/>
      <c r="S29" s="250" t="s">
        <v>31</v>
      </c>
      <c r="T29" s="251"/>
      <c r="U29" s="283" t="s">
        <v>33</v>
      </c>
      <c r="V29" s="284"/>
      <c r="W29" s="284"/>
      <c r="X29" s="284"/>
      <c r="Y29" s="284"/>
      <c r="Z29" s="284"/>
      <c r="AA29" s="284"/>
      <c r="AB29" s="285"/>
      <c r="AC29" s="187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256" t="s">
        <v>31</v>
      </c>
      <c r="AO29" s="257"/>
      <c r="AP29" s="54"/>
      <c r="AQ29" s="16"/>
      <c r="AR29" s="236"/>
      <c r="AS29" s="57"/>
      <c r="AT29" s="16"/>
    </row>
    <row r="30" spans="2:56" s="59" customFormat="1" ht="9.9499999999999993" customHeight="1" thickBot="1" x14ac:dyDescent="0.45">
      <c r="C30" s="116"/>
      <c r="D30" s="117"/>
      <c r="E30" s="117"/>
      <c r="F30" s="117"/>
      <c r="G30" s="117"/>
      <c r="H30" s="118"/>
      <c r="I30" s="248"/>
      <c r="J30" s="249"/>
      <c r="K30" s="249"/>
      <c r="L30" s="249"/>
      <c r="M30" s="249"/>
      <c r="N30" s="249"/>
      <c r="O30" s="249"/>
      <c r="P30" s="249"/>
      <c r="Q30" s="249"/>
      <c r="R30" s="249"/>
      <c r="S30" s="252"/>
      <c r="T30" s="253"/>
      <c r="U30" s="286"/>
      <c r="V30" s="243"/>
      <c r="W30" s="243"/>
      <c r="X30" s="243"/>
      <c r="Y30" s="243"/>
      <c r="Z30" s="243"/>
      <c r="AA30" s="243"/>
      <c r="AB30" s="287"/>
      <c r="AC30" s="189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258"/>
      <c r="AO30" s="259"/>
      <c r="AP30" s="54"/>
      <c r="AQ30" s="16"/>
      <c r="AR30" s="236"/>
      <c r="AS30" s="57"/>
      <c r="AT30" s="16"/>
    </row>
    <row r="31" spans="2:56" s="59" customFormat="1" ht="19.5" customHeight="1" x14ac:dyDescent="0.4">
      <c r="C31" s="260" t="s">
        <v>30</v>
      </c>
      <c r="D31" s="261"/>
      <c r="E31" s="261"/>
      <c r="F31" s="261"/>
      <c r="G31" s="261"/>
      <c r="H31" s="262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0" t="s">
        <v>31</v>
      </c>
      <c r="T31" s="251"/>
      <c r="U31" s="283" t="s">
        <v>33</v>
      </c>
      <c r="V31" s="284"/>
      <c r="W31" s="284"/>
      <c r="X31" s="284"/>
      <c r="Y31" s="284"/>
      <c r="Z31" s="284"/>
      <c r="AA31" s="284"/>
      <c r="AB31" s="285"/>
      <c r="AC31" s="187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256" t="s">
        <v>31</v>
      </c>
      <c r="AO31" s="257"/>
      <c r="AP31" s="54"/>
      <c r="AQ31" s="16"/>
      <c r="AR31" s="57"/>
      <c r="AS31" s="57"/>
      <c r="AT31" s="16"/>
    </row>
    <row r="32" spans="2:56" s="59" customFormat="1" ht="9.9499999999999993" customHeight="1" thickBot="1" x14ac:dyDescent="0.45">
      <c r="C32" s="263"/>
      <c r="D32" s="264"/>
      <c r="E32" s="264"/>
      <c r="F32" s="264"/>
      <c r="G32" s="264"/>
      <c r="H32" s="26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2"/>
      <c r="T32" s="253"/>
      <c r="U32" s="286"/>
      <c r="V32" s="243"/>
      <c r="W32" s="243"/>
      <c r="X32" s="243"/>
      <c r="Y32" s="243"/>
      <c r="Z32" s="243"/>
      <c r="AA32" s="243"/>
      <c r="AB32" s="287"/>
      <c r="AC32" s="189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258"/>
      <c r="AO32" s="259"/>
      <c r="AP32" s="54"/>
      <c r="AQ32" s="16"/>
      <c r="AR32" s="236"/>
      <c r="AS32" s="57"/>
      <c r="AT32" s="16"/>
    </row>
    <row r="33" spans="2:79" s="59" customFormat="1" ht="9.9499999999999993" customHeight="1" x14ac:dyDescent="0.4">
      <c r="C33" s="113" t="s">
        <v>11</v>
      </c>
      <c r="D33" s="114"/>
      <c r="E33" s="114"/>
      <c r="F33" s="114"/>
      <c r="G33" s="114"/>
      <c r="H33" s="115"/>
      <c r="I33" s="246"/>
      <c r="J33" s="247"/>
      <c r="K33" s="247"/>
      <c r="L33" s="247"/>
      <c r="M33" s="247"/>
      <c r="N33" s="247"/>
      <c r="O33" s="247"/>
      <c r="P33" s="247"/>
      <c r="Q33" s="247"/>
      <c r="R33" s="247"/>
      <c r="S33" s="250" t="s">
        <v>31</v>
      </c>
      <c r="T33" s="251"/>
      <c r="U33" s="283" t="s">
        <v>33</v>
      </c>
      <c r="V33" s="284"/>
      <c r="W33" s="284"/>
      <c r="X33" s="284"/>
      <c r="Y33" s="284"/>
      <c r="Z33" s="284"/>
      <c r="AA33" s="284"/>
      <c r="AB33" s="285"/>
      <c r="AC33" s="187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256" t="s">
        <v>31</v>
      </c>
      <c r="AO33" s="257"/>
      <c r="AP33" s="54"/>
      <c r="AQ33" s="16"/>
      <c r="AR33" s="236"/>
      <c r="AS33" s="57"/>
      <c r="AT33" s="16"/>
    </row>
    <row r="34" spans="2:79" s="59" customFormat="1" ht="19.5" customHeight="1" thickBot="1" x14ac:dyDescent="0.45">
      <c r="C34" s="116"/>
      <c r="D34" s="117"/>
      <c r="E34" s="117"/>
      <c r="F34" s="117"/>
      <c r="G34" s="117"/>
      <c r="H34" s="118"/>
      <c r="I34" s="248"/>
      <c r="J34" s="249"/>
      <c r="K34" s="249"/>
      <c r="L34" s="249"/>
      <c r="M34" s="249"/>
      <c r="N34" s="249"/>
      <c r="O34" s="249"/>
      <c r="P34" s="249"/>
      <c r="Q34" s="249"/>
      <c r="R34" s="249"/>
      <c r="S34" s="252"/>
      <c r="T34" s="253"/>
      <c r="U34" s="286"/>
      <c r="V34" s="243"/>
      <c r="W34" s="243"/>
      <c r="X34" s="243"/>
      <c r="Y34" s="243"/>
      <c r="Z34" s="243"/>
      <c r="AA34" s="243"/>
      <c r="AB34" s="287"/>
      <c r="AC34" s="189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258"/>
      <c r="AO34" s="259"/>
      <c r="AP34" s="54"/>
      <c r="AQ34" s="16"/>
      <c r="AR34" s="57"/>
      <c r="AS34" s="57"/>
      <c r="AT34" s="16"/>
    </row>
    <row r="35" spans="2:79" s="59" customFormat="1" ht="9.75" customHeight="1" x14ac:dyDescent="0.4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54"/>
      <c r="AB35" s="54"/>
      <c r="AC35" s="54"/>
      <c r="AD35" s="54"/>
      <c r="AE35" s="64"/>
      <c r="AF35" s="64"/>
      <c r="AG35" s="64"/>
      <c r="AH35" s="54"/>
      <c r="AI35" s="54"/>
      <c r="AJ35" s="54"/>
      <c r="AK35" s="54"/>
      <c r="AL35" s="54"/>
      <c r="AM35" s="54"/>
      <c r="AN35" s="54"/>
      <c r="AO35" s="55"/>
      <c r="AP35" s="54"/>
      <c r="AQ35" s="16"/>
      <c r="AR35" s="57"/>
      <c r="AS35" s="57"/>
      <c r="AT35" s="16"/>
    </row>
    <row r="36" spans="2:79" ht="18.75" customHeight="1" x14ac:dyDescent="0.4">
      <c r="B36" s="1"/>
      <c r="C36" s="9"/>
      <c r="D36" s="23" t="s">
        <v>12</v>
      </c>
      <c r="E36" s="24"/>
      <c r="F36" s="56"/>
      <c r="G36" s="1"/>
      <c r="H36" s="1"/>
      <c r="I36" s="25" t="s">
        <v>40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6"/>
      <c r="AJ36" s="1"/>
      <c r="AK36" s="1"/>
      <c r="AL36" s="1"/>
      <c r="AM36" s="1"/>
      <c r="AN36" s="1"/>
      <c r="AO36" s="10"/>
    </row>
    <row r="37" spans="2:79" ht="13.5" customHeight="1" x14ac:dyDescent="0.4">
      <c r="B37" s="42"/>
      <c r="C37" s="27"/>
      <c r="D37" s="52"/>
      <c r="E37" s="5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0"/>
    </row>
    <row r="38" spans="2:79" ht="15.95" customHeight="1" x14ac:dyDescent="0.15">
      <c r="B38" s="42"/>
      <c r="C38" s="27"/>
      <c r="D38" s="194" t="s">
        <v>13</v>
      </c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6"/>
      <c r="AL38" s="196"/>
      <c r="AM38" s="50"/>
      <c r="AN38" s="50"/>
      <c r="AO38" s="10"/>
      <c r="AS38" s="68"/>
    </row>
    <row r="39" spans="2:79" ht="11.25" customHeight="1" x14ac:dyDescent="0.15">
      <c r="B39" s="42"/>
      <c r="C39" s="27"/>
      <c r="D39" s="209" t="s">
        <v>14</v>
      </c>
      <c r="E39" s="203"/>
      <c r="F39" s="203"/>
      <c r="G39" s="203"/>
      <c r="H39" s="224"/>
      <c r="I39" s="197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203" t="s">
        <v>15</v>
      </c>
      <c r="U39" s="204"/>
      <c r="V39" s="204"/>
      <c r="W39" s="204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206" t="s">
        <v>16</v>
      </c>
      <c r="AK39" s="51"/>
      <c r="AL39" s="7"/>
      <c r="AM39" s="7"/>
      <c r="AN39" s="8"/>
      <c r="AO39" s="10"/>
      <c r="AS39" s="68"/>
    </row>
    <row r="40" spans="2:79" ht="11.25" customHeight="1" x14ac:dyDescent="0.4">
      <c r="B40" s="42"/>
      <c r="C40" s="27"/>
      <c r="D40" s="214"/>
      <c r="E40" s="225"/>
      <c r="F40" s="225"/>
      <c r="G40" s="225"/>
      <c r="H40" s="226"/>
      <c r="I40" s="199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5"/>
      <c r="U40" s="205"/>
      <c r="V40" s="205"/>
      <c r="W40" s="205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7"/>
      <c r="AK40" s="52"/>
      <c r="AL40" s="2" t="s">
        <v>17</v>
      </c>
      <c r="AM40" s="2"/>
      <c r="AN40" s="28"/>
      <c r="AO40" s="10"/>
      <c r="AS40" s="90"/>
    </row>
    <row r="41" spans="2:79" ht="11.25" customHeight="1" x14ac:dyDescent="0.4">
      <c r="B41" s="1"/>
      <c r="C41" s="9"/>
      <c r="D41" s="214"/>
      <c r="E41" s="225"/>
      <c r="F41" s="225"/>
      <c r="G41" s="225"/>
      <c r="H41" s="226"/>
      <c r="I41" s="199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5"/>
      <c r="U41" s="205"/>
      <c r="V41" s="205"/>
      <c r="W41" s="205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8" t="s">
        <v>18</v>
      </c>
      <c r="AK41" s="53"/>
      <c r="AL41" s="1"/>
      <c r="AM41" s="1"/>
      <c r="AN41" s="10"/>
      <c r="AO41" s="10"/>
      <c r="AS41" s="90"/>
    </row>
    <row r="42" spans="2:79" ht="11.25" customHeight="1" x14ac:dyDescent="0.4">
      <c r="B42" s="1"/>
      <c r="C42" s="9"/>
      <c r="D42" s="227"/>
      <c r="E42" s="228"/>
      <c r="F42" s="228"/>
      <c r="G42" s="228"/>
      <c r="H42" s="229"/>
      <c r="I42" s="201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5"/>
      <c r="U42" s="205"/>
      <c r="V42" s="205"/>
      <c r="W42" s="205"/>
      <c r="X42" s="202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8"/>
      <c r="AK42" s="41"/>
      <c r="AL42" s="30"/>
      <c r="AM42" s="30"/>
      <c r="AN42" s="29"/>
      <c r="AO42" s="10"/>
      <c r="AS42" s="91"/>
    </row>
    <row r="43" spans="2:79" ht="11.25" customHeight="1" x14ac:dyDescent="0.4">
      <c r="B43" s="1"/>
      <c r="C43" s="9"/>
      <c r="D43" s="209" t="s">
        <v>19</v>
      </c>
      <c r="E43" s="203"/>
      <c r="F43" s="203"/>
      <c r="G43" s="203"/>
      <c r="H43" s="224"/>
      <c r="I43" s="47"/>
      <c r="J43" s="48"/>
      <c r="K43" s="48"/>
      <c r="L43" s="48"/>
      <c r="M43" s="7"/>
      <c r="N43" s="7"/>
      <c r="O43" s="7"/>
      <c r="P43" s="7"/>
      <c r="Q43" s="7"/>
      <c r="R43" s="7"/>
      <c r="S43" s="209" t="s">
        <v>20</v>
      </c>
      <c r="T43" s="210"/>
      <c r="U43" s="210"/>
      <c r="V43" s="210"/>
      <c r="W43" s="210"/>
      <c r="X43" s="211"/>
      <c r="Y43" s="215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7"/>
      <c r="AO43" s="10"/>
      <c r="AS43" s="91"/>
    </row>
    <row r="44" spans="2:79" ht="18.75" customHeight="1" x14ac:dyDescent="0.4">
      <c r="B44" s="1"/>
      <c r="C44" s="9"/>
      <c r="D44" s="214"/>
      <c r="E44" s="225"/>
      <c r="F44" s="225"/>
      <c r="G44" s="225"/>
      <c r="H44" s="226"/>
      <c r="I44" s="214" t="s">
        <v>21</v>
      </c>
      <c r="J44" s="196"/>
      <c r="K44" s="196"/>
      <c r="L44" s="196"/>
      <c r="M44" s="196"/>
      <c r="N44" s="196"/>
      <c r="O44" s="196"/>
      <c r="P44" s="196"/>
      <c r="Q44" s="196"/>
      <c r="R44" s="196"/>
      <c r="S44" s="212"/>
      <c r="T44" s="196"/>
      <c r="U44" s="196"/>
      <c r="V44" s="196"/>
      <c r="W44" s="196"/>
      <c r="X44" s="213"/>
      <c r="Y44" s="218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20"/>
      <c r="AO44" s="10"/>
      <c r="AS44" s="91"/>
    </row>
    <row r="45" spans="2:79" ht="8.1" customHeight="1" x14ac:dyDescent="0.4">
      <c r="B45" s="1"/>
      <c r="C45" s="9"/>
      <c r="D45" s="227"/>
      <c r="E45" s="228"/>
      <c r="F45" s="228"/>
      <c r="G45" s="228"/>
      <c r="H45" s="229"/>
      <c r="I45" s="49"/>
      <c r="J45" s="50"/>
      <c r="K45" s="50"/>
      <c r="L45" s="50"/>
      <c r="M45" s="1"/>
      <c r="N45" s="1"/>
      <c r="O45" s="1"/>
      <c r="P45" s="1"/>
      <c r="Q45" s="1"/>
      <c r="R45" s="1"/>
      <c r="S45" s="212"/>
      <c r="T45" s="196"/>
      <c r="U45" s="196"/>
      <c r="V45" s="196"/>
      <c r="W45" s="196"/>
      <c r="X45" s="213"/>
      <c r="Y45" s="221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3"/>
      <c r="AO45" s="10"/>
      <c r="AS45" s="92"/>
    </row>
    <row r="46" spans="2:79" ht="30" customHeight="1" x14ac:dyDescent="0.15">
      <c r="B46" s="1"/>
      <c r="C46" s="9"/>
      <c r="D46" s="230" t="s">
        <v>37</v>
      </c>
      <c r="E46" s="231"/>
      <c r="F46" s="231"/>
      <c r="G46" s="231"/>
      <c r="H46" s="231"/>
      <c r="I46" s="231"/>
      <c r="J46" s="231"/>
      <c r="K46" s="231"/>
      <c r="L46" s="231"/>
      <c r="M46" s="231"/>
      <c r="N46" s="232"/>
      <c r="O46" s="148" t="str">
        <f>IF(AT46&lt;&gt;"",AT46,"")</f>
        <v/>
      </c>
      <c r="P46" s="148"/>
      <c r="Q46" s="148" t="str">
        <f>IF(AU46&lt;&gt;"",AU46,"")</f>
        <v/>
      </c>
      <c r="R46" s="148"/>
      <c r="S46" s="148" t="str">
        <f>IF(AV46&lt;&gt;"",AV46,"")</f>
        <v/>
      </c>
      <c r="T46" s="148"/>
      <c r="U46" s="148" t="str">
        <f>IF(AW46&lt;&gt;"",AW46,"")</f>
        <v/>
      </c>
      <c r="V46" s="148"/>
      <c r="W46" s="148" t="str">
        <f>IF(AX46&lt;&gt;"",AX46,"")</f>
        <v/>
      </c>
      <c r="X46" s="148"/>
      <c r="Y46" s="72" t="str">
        <f>IF(AY46&lt;&gt;"",AY46,"")</f>
        <v/>
      </c>
      <c r="Z46" s="148" t="str">
        <f>IF(AZ46&lt;&gt;"",AZ46,"")</f>
        <v/>
      </c>
      <c r="AA46" s="148"/>
      <c r="AB46" s="148" t="str">
        <f>IF(BA46&lt;&gt;"",BA46,"")</f>
        <v/>
      </c>
      <c r="AC46" s="148"/>
      <c r="AD46" s="72" t="str">
        <f>IF(BB46&lt;&gt;"",BB46,"")</f>
        <v/>
      </c>
      <c r="AE46" s="72" t="str">
        <f>IF(BC46&lt;&gt;"",BC46,"")</f>
        <v/>
      </c>
      <c r="AF46" s="148" t="str">
        <f>IF(BD46&lt;&gt;"",BD46,"")</f>
        <v/>
      </c>
      <c r="AG46" s="148"/>
      <c r="AH46" s="148" t="str">
        <f>IF(BE46&lt;&gt;"",BE46,"")</f>
        <v/>
      </c>
      <c r="AI46" s="148"/>
      <c r="AJ46" s="72" t="str">
        <f>IF(BF46&lt;&gt;"",BF46,"")</f>
        <v/>
      </c>
      <c r="AK46" s="148" t="str">
        <f>IF(BG46&lt;&gt;"",BG46,"")</f>
        <v/>
      </c>
      <c r="AL46" s="148"/>
      <c r="AM46" s="148" t="str">
        <f>IF(BH46&lt;&gt;"",BH46,"")</f>
        <v/>
      </c>
      <c r="AN46" s="148"/>
      <c r="AO46" s="10"/>
      <c r="AS46" s="92"/>
      <c r="AT46" s="71" t="str">
        <f>MID($AS45,1,1)</f>
        <v/>
      </c>
      <c r="AU46" s="71" t="str">
        <f>MID($AS45,2,1)</f>
        <v/>
      </c>
      <c r="AV46" s="71" t="str">
        <f>MID($AS45,3,1)</f>
        <v/>
      </c>
      <c r="AW46" s="71" t="str">
        <f>MID($AS45,4,1)</f>
        <v/>
      </c>
      <c r="AX46" s="71" t="str">
        <f>MID($AS45,5,1)</f>
        <v/>
      </c>
      <c r="AY46" s="71" t="str">
        <f>MID($AS45,6,1)</f>
        <v/>
      </c>
      <c r="AZ46" s="71" t="str">
        <f>MID($AS45,7,1)</f>
        <v/>
      </c>
      <c r="BA46" s="71" t="str">
        <f>MID($AS45,8,1)</f>
        <v/>
      </c>
      <c r="BB46" s="71" t="str">
        <f>MID($AS45,9,1)</f>
        <v/>
      </c>
      <c r="BC46" s="71" t="str">
        <f>MID($AS45,10,1)</f>
        <v/>
      </c>
      <c r="BD46" s="71" t="str">
        <f>MID($AS45,11,1)</f>
        <v/>
      </c>
      <c r="BE46" s="71" t="str">
        <f>MID($AS45,12,1)</f>
        <v/>
      </c>
      <c r="BF46" s="71" t="str">
        <f>MID($AS45,13,1)</f>
        <v/>
      </c>
      <c r="BG46" s="71" t="str">
        <f>MID($AS45,14,1)</f>
        <v/>
      </c>
      <c r="BH46" s="71" t="str">
        <f>MID($AS45,15,1)</f>
        <v/>
      </c>
      <c r="BI46" s="71" t="str">
        <f>MID($AS45,16,1)</f>
        <v/>
      </c>
      <c r="BJ46" s="71" t="str">
        <f>MID($AS45,17,1)</f>
        <v/>
      </c>
      <c r="BK46" s="71" t="str">
        <f>MID($AS45,18,1)</f>
        <v/>
      </c>
      <c r="BL46" s="71" t="str">
        <f>MID($AS45,19,1)</f>
        <v/>
      </c>
      <c r="BM46" s="71" t="str">
        <f>MID($AS45,20,1)</f>
        <v/>
      </c>
      <c r="BN46" s="71" t="str">
        <f>MID($AS45,21,1)</f>
        <v/>
      </c>
      <c r="BO46" s="71" t="str">
        <f>MID($AS45,22,1)</f>
        <v/>
      </c>
      <c r="BP46" s="71" t="str">
        <f>MID($AS45,23,1)</f>
        <v/>
      </c>
      <c r="BQ46" s="71" t="str">
        <f>MID($AS45,24,1)</f>
        <v/>
      </c>
      <c r="BR46" s="71" t="str">
        <f>MID($AS45,25,1)</f>
        <v/>
      </c>
      <c r="BS46" s="71" t="str">
        <f>MID($AS45,26,1)</f>
        <v/>
      </c>
      <c r="BT46" s="71" t="str">
        <f>MID($AS45,27,1)</f>
        <v/>
      </c>
      <c r="BU46" s="71" t="str">
        <f>MID($AS45,28,1)</f>
        <v/>
      </c>
      <c r="BV46" s="71" t="str">
        <f>MID($AS45,29,1)</f>
        <v/>
      </c>
      <c r="BW46" s="71" t="str">
        <f>MID($AS45,30,1)</f>
        <v/>
      </c>
      <c r="BX46" s="71" t="str">
        <f>MID($AS45,31,1)</f>
        <v/>
      </c>
      <c r="BY46" s="71" t="str">
        <f>MID($AS45,32,1)</f>
        <v/>
      </c>
      <c r="BZ46" s="71" t="str">
        <f>MID($AS45,33,1)</f>
        <v/>
      </c>
      <c r="CA46" s="71" t="str">
        <f>MID($AS45,34,1)</f>
        <v/>
      </c>
    </row>
    <row r="47" spans="2:79" ht="30" customHeight="1" x14ac:dyDescent="0.15">
      <c r="B47" s="1"/>
      <c r="C47" s="9"/>
      <c r="D47" s="233"/>
      <c r="E47" s="234"/>
      <c r="F47" s="234"/>
      <c r="G47" s="234"/>
      <c r="H47" s="234"/>
      <c r="I47" s="234"/>
      <c r="J47" s="234"/>
      <c r="K47" s="234"/>
      <c r="L47" s="234"/>
      <c r="M47" s="234"/>
      <c r="N47" s="235"/>
      <c r="O47" s="148" t="str">
        <f>IF(BI46&lt;&gt;"",BI46,"")</f>
        <v/>
      </c>
      <c r="P47" s="148"/>
      <c r="Q47" s="148" t="str">
        <f>IF(BJ46&lt;&gt;"",BJ46,"")</f>
        <v/>
      </c>
      <c r="R47" s="148"/>
      <c r="S47" s="148" t="str">
        <f>IF(BK46&lt;&gt;"",BK46,"")</f>
        <v/>
      </c>
      <c r="T47" s="148"/>
      <c r="U47" s="148" t="str">
        <f>IF(BL46&lt;&gt;"",BL46,"")</f>
        <v/>
      </c>
      <c r="V47" s="148"/>
      <c r="W47" s="148" t="str">
        <f>IF(BM46&lt;&gt;"",BM46,"")</f>
        <v/>
      </c>
      <c r="X47" s="148"/>
      <c r="Y47" s="72" t="str">
        <f>IF(BN46&lt;&gt;"",BN46,"")</f>
        <v/>
      </c>
      <c r="Z47" s="148" t="str">
        <f>IF(BO46&lt;&gt;"",BO46,"")</f>
        <v/>
      </c>
      <c r="AA47" s="148"/>
      <c r="AB47" s="148" t="str">
        <f>IF(BP46&lt;&gt;"",BP46,"")</f>
        <v/>
      </c>
      <c r="AC47" s="148"/>
      <c r="AD47" s="72" t="str">
        <f>IF(BQ46&lt;&gt;"",BQ46,"")</f>
        <v/>
      </c>
      <c r="AE47" s="72" t="str">
        <f>IF(BR46&lt;&gt;"",BR46,"")</f>
        <v/>
      </c>
      <c r="AF47" s="148" t="str">
        <f>IF(BS46&lt;&gt;"",BS46,"")</f>
        <v/>
      </c>
      <c r="AG47" s="148"/>
      <c r="AH47" s="148" t="str">
        <f>IF(BT46&lt;&gt;"",BT46,"")</f>
        <v/>
      </c>
      <c r="AI47" s="148"/>
      <c r="AJ47" s="72" t="str">
        <f>IF(BU46&lt;&gt;"",BU46,"")</f>
        <v/>
      </c>
      <c r="AK47" s="148" t="str">
        <f>IF(BV46&lt;&gt;"",BV46,"")</f>
        <v/>
      </c>
      <c r="AL47" s="148"/>
      <c r="AM47" s="148" t="str">
        <f>IF(BW46&lt;&gt;"",BW46,"")</f>
        <v/>
      </c>
      <c r="AN47" s="148"/>
      <c r="AO47" s="10"/>
      <c r="AS47" s="92"/>
      <c r="AT47" s="71" t="s">
        <v>86</v>
      </c>
      <c r="AU47" s="71" t="s">
        <v>87</v>
      </c>
      <c r="AV47" s="71" t="s">
        <v>55</v>
      </c>
      <c r="AW47" s="71" t="s">
        <v>56</v>
      </c>
      <c r="AX47" s="71" t="s">
        <v>57</v>
      </c>
      <c r="AY47" s="71" t="s">
        <v>58</v>
      </c>
      <c r="AZ47" s="71" t="s">
        <v>59</v>
      </c>
      <c r="BA47" s="71" t="s">
        <v>60</v>
      </c>
      <c r="BB47" s="71" t="s">
        <v>61</v>
      </c>
      <c r="BC47" s="71" t="s">
        <v>43</v>
      </c>
      <c r="BD47" s="71" t="s">
        <v>62</v>
      </c>
      <c r="BE47" s="71" t="s">
        <v>63</v>
      </c>
      <c r="BF47" s="71" t="s">
        <v>64</v>
      </c>
      <c r="BG47" s="71" t="s">
        <v>65</v>
      </c>
      <c r="BH47" s="71" t="s">
        <v>66</v>
      </c>
      <c r="BI47" s="71" t="s">
        <v>67</v>
      </c>
      <c r="BJ47" s="71" t="s">
        <v>68</v>
      </c>
      <c r="BK47" s="71" t="s">
        <v>69</v>
      </c>
      <c r="BL47" s="71" t="s">
        <v>70</v>
      </c>
      <c r="BM47" s="71" t="s">
        <v>71</v>
      </c>
      <c r="BN47" s="71" t="s">
        <v>72</v>
      </c>
      <c r="BO47" s="71" t="s">
        <v>73</v>
      </c>
      <c r="BP47" s="71" t="s">
        <v>74</v>
      </c>
      <c r="BQ47" s="71" t="s">
        <v>75</v>
      </c>
      <c r="BR47" s="71" t="s">
        <v>76</v>
      </c>
      <c r="BS47" s="71" t="s">
        <v>77</v>
      </c>
      <c r="BT47" s="71" t="s">
        <v>78</v>
      </c>
      <c r="BU47" s="71" t="s">
        <v>79</v>
      </c>
      <c r="BV47" s="71" t="s">
        <v>80</v>
      </c>
      <c r="BW47" s="71" t="s">
        <v>81</v>
      </c>
      <c r="BX47" s="71" t="s">
        <v>82</v>
      </c>
      <c r="BY47" s="71" t="s">
        <v>83</v>
      </c>
      <c r="BZ47" s="71" t="s">
        <v>84</v>
      </c>
      <c r="CA47" s="71" t="s">
        <v>85</v>
      </c>
    </row>
    <row r="48" spans="2:79" ht="14.25" customHeight="1" x14ac:dyDescent="0.4">
      <c r="B48" s="1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0"/>
      <c r="AS48" s="69"/>
    </row>
    <row r="49" spans="2:48" ht="24" customHeight="1" x14ac:dyDescent="0.15">
      <c r="B49" s="1"/>
      <c r="C49" s="6"/>
      <c r="D49" s="31" t="s">
        <v>22</v>
      </c>
      <c r="E49" s="7"/>
      <c r="F49" s="31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32"/>
      <c r="AP49" s="33"/>
      <c r="AQ49" s="33"/>
      <c r="AR49" s="33"/>
      <c r="AS49" s="69"/>
      <c r="AT49" s="33"/>
      <c r="AU49" s="33"/>
      <c r="AV49" s="33"/>
    </row>
    <row r="50" spans="2:48" ht="15" customHeight="1" x14ac:dyDescent="0.4">
      <c r="B50" s="1"/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34"/>
      <c r="AP50" s="33"/>
      <c r="AQ50" s="33"/>
      <c r="AR50" s="33"/>
      <c r="AS50" s="33"/>
      <c r="AT50" s="33"/>
      <c r="AU50" s="33"/>
      <c r="AV50" s="33"/>
    </row>
    <row r="51" spans="2:48" ht="15" customHeight="1" x14ac:dyDescent="0.4">
      <c r="B51" s="1"/>
      <c r="C51" s="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4" t="s">
        <v>88</v>
      </c>
      <c r="Y51" s="266"/>
      <c r="Z51" s="266"/>
      <c r="AA51" s="3" t="s">
        <v>23</v>
      </c>
      <c r="AB51" s="93"/>
      <c r="AC51" s="93"/>
      <c r="AD51" s="93"/>
      <c r="AE51" s="3" t="s">
        <v>24</v>
      </c>
      <c r="AF51" s="93"/>
      <c r="AG51" s="93"/>
      <c r="AH51" s="93"/>
      <c r="AI51" s="3" t="s">
        <v>25</v>
      </c>
      <c r="AJ51" s="1"/>
      <c r="AK51" s="1"/>
      <c r="AL51" s="1"/>
      <c r="AM51" s="1"/>
      <c r="AN51" s="1"/>
      <c r="AO51" s="34"/>
      <c r="AP51" s="33"/>
      <c r="AQ51" s="33"/>
      <c r="AR51" s="33"/>
      <c r="AS51" s="33"/>
      <c r="AT51" s="33"/>
      <c r="AU51" s="33"/>
      <c r="AV51" s="33"/>
    </row>
    <row r="52" spans="2:48" x14ac:dyDescent="0.4">
      <c r="B52" s="1"/>
      <c r="C52" s="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0"/>
    </row>
    <row r="53" spans="2:48" ht="23.25" customHeight="1" x14ac:dyDescent="0.4">
      <c r="B53" s="1"/>
      <c r="C53" s="9"/>
      <c r="D53" s="35" t="s">
        <v>26</v>
      </c>
      <c r="E53" s="1"/>
      <c r="F53" s="191"/>
      <c r="G53" s="192"/>
      <c r="H53" s="192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"/>
      <c r="AK53" s="1"/>
      <c r="AL53" s="1"/>
      <c r="AM53" s="1"/>
      <c r="AN53" s="1"/>
      <c r="AO53" s="10"/>
    </row>
    <row r="54" spans="2:48" x14ac:dyDescent="0.4">
      <c r="B54" s="1"/>
      <c r="C54" s="9"/>
      <c r="D54" s="1"/>
      <c r="E54" s="1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"/>
      <c r="AK54" s="1"/>
      <c r="AL54" s="1"/>
      <c r="AM54" s="1"/>
      <c r="AN54" s="1"/>
      <c r="AO54" s="10"/>
    </row>
    <row r="55" spans="2:48" ht="11.25" customHeight="1" x14ac:dyDescent="0.4">
      <c r="B55" s="1"/>
      <c r="C55" s="9"/>
      <c r="D55" s="1"/>
      <c r="E55" s="1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"/>
      <c r="AK55" s="1"/>
      <c r="AL55" s="1"/>
      <c r="AM55" s="1"/>
      <c r="AN55" s="1"/>
      <c r="AO55" s="10"/>
    </row>
    <row r="56" spans="2:48" ht="15" x14ac:dyDescent="0.4">
      <c r="B56" s="1"/>
      <c r="C56" s="9"/>
      <c r="D56" s="35" t="s">
        <v>27</v>
      </c>
      <c r="E56" s="1"/>
      <c r="F56" s="191"/>
      <c r="G56" s="192"/>
      <c r="H56" s="192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"/>
      <c r="AK56" s="1"/>
      <c r="AL56" s="1"/>
      <c r="AM56" s="1"/>
      <c r="AN56" s="1"/>
      <c r="AO56" s="10"/>
    </row>
    <row r="57" spans="2:48" ht="24.95" customHeight="1" x14ac:dyDescent="0.4">
      <c r="B57" s="1"/>
      <c r="C57" s="9"/>
      <c r="D57" s="1"/>
      <c r="E57" s="1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"/>
      <c r="AK57" s="1"/>
      <c r="AL57" s="1"/>
      <c r="AM57" s="1"/>
      <c r="AN57" s="1"/>
      <c r="AO57" s="10"/>
    </row>
    <row r="58" spans="2:48" ht="5.25" customHeight="1" x14ac:dyDescent="0.4">
      <c r="B58" s="1"/>
      <c r="C58" s="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0"/>
    </row>
    <row r="59" spans="2:48" ht="18.75" customHeight="1" x14ac:dyDescent="0.4">
      <c r="B59" s="1"/>
      <c r="C59" s="9"/>
      <c r="D59" s="36" t="s">
        <v>29</v>
      </c>
      <c r="E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0"/>
    </row>
    <row r="60" spans="2:48" ht="6" customHeight="1" x14ac:dyDescent="0.4">
      <c r="B60" s="1"/>
      <c r="C60" s="37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29"/>
    </row>
    <row r="61" spans="2:48" ht="15.75" customHeight="1" x14ac:dyDescent="0.15">
      <c r="B61" s="1"/>
      <c r="C61" s="1"/>
      <c r="D61" s="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38"/>
      <c r="AI61" s="1"/>
      <c r="AJ61" s="39"/>
      <c r="AK61" s="39"/>
      <c r="AL61" s="7"/>
      <c r="AM61" s="1"/>
      <c r="AN61" s="1"/>
    </row>
    <row r="62" spans="2:48" ht="6" hidden="1" customHeight="1" x14ac:dyDescent="0.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8" ht="24" customHeight="1" x14ac:dyDescent="0.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8" x14ac:dyDescent="0.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2" ht="20.100000000000001" customHeight="1" x14ac:dyDescent="0.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2" hidden="1" x14ac:dyDescent="0.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2:42" x14ac:dyDescent="0.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2" x14ac:dyDescent="0.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2" x14ac:dyDescent="0.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2" x14ac:dyDescent="0.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2" x14ac:dyDescent="0.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2" x14ac:dyDescent="0.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2" x14ac:dyDescent="0.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2" x14ac:dyDescent="0.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2" x14ac:dyDescent="0.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2" x14ac:dyDescent="0.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2" x14ac:dyDescent="0.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2" x14ac:dyDescent="0.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2" x14ac:dyDescent="0.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2" x14ac:dyDescent="0.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2:40" x14ac:dyDescent="0.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2:40" x14ac:dyDescent="0.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2:40" x14ac:dyDescent="0.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2:40" x14ac:dyDescent="0.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2:40" x14ac:dyDescent="0.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2:40" x14ac:dyDescent="0.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2:40" x14ac:dyDescent="0.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2:40" x14ac:dyDescent="0.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2:40" x14ac:dyDescent="0.4">
      <c r="B89" s="1"/>
      <c r="C89" s="1"/>
      <c r="D89" s="1"/>
      <c r="AL89" s="1"/>
      <c r="AM89" s="1"/>
      <c r="AN89" s="1"/>
    </row>
    <row r="90" spans="2:40" x14ac:dyDescent="0.4">
      <c r="B90" s="1"/>
      <c r="C90" s="1"/>
      <c r="D90" s="1"/>
      <c r="AL90" s="1"/>
      <c r="AM90" s="1"/>
      <c r="AN90" s="1"/>
    </row>
    <row r="91" spans="2:40" x14ac:dyDescent="0.4">
      <c r="B91" s="1"/>
      <c r="C91" s="1"/>
      <c r="D91" s="1"/>
      <c r="AL91" s="1"/>
      <c r="AM91" s="1"/>
      <c r="AN91" s="1"/>
    </row>
    <row r="92" spans="2:40" x14ac:dyDescent="0.4">
      <c r="B92" s="1"/>
      <c r="C92" s="1"/>
      <c r="D92" s="1"/>
      <c r="AL92" s="1"/>
      <c r="AM92" s="1"/>
      <c r="AN92" s="1"/>
    </row>
  </sheetData>
  <mergeCells count="120">
    <mergeCell ref="Y51:Z51"/>
    <mergeCell ref="AN25:AO25"/>
    <mergeCell ref="AM47:AN47"/>
    <mergeCell ref="N14:X14"/>
    <mergeCell ref="F14:L14"/>
    <mergeCell ref="O46:P46"/>
    <mergeCell ref="Q46:R46"/>
    <mergeCell ref="S46:T46"/>
    <mergeCell ref="U46:V46"/>
    <mergeCell ref="W46:X46"/>
    <mergeCell ref="I19:AB19"/>
    <mergeCell ref="I20:AB20"/>
    <mergeCell ref="I21:AB21"/>
    <mergeCell ref="I22:AB22"/>
    <mergeCell ref="I23:AB23"/>
    <mergeCell ref="I24:AB24"/>
    <mergeCell ref="I25:AB25"/>
    <mergeCell ref="U29:AB30"/>
    <mergeCell ref="U31:AB32"/>
    <mergeCell ref="U33:AB34"/>
    <mergeCell ref="AN23:AO23"/>
    <mergeCell ref="AN24:AO24"/>
    <mergeCell ref="Q47:R47"/>
    <mergeCell ref="AB46:AC46"/>
    <mergeCell ref="AH46:AI46"/>
    <mergeCell ref="W47:X47"/>
    <mergeCell ref="AR32:AR33"/>
    <mergeCell ref="AK46:AL46"/>
    <mergeCell ref="AM46:AN46"/>
    <mergeCell ref="AR26:AR27"/>
    <mergeCell ref="C26:AO27"/>
    <mergeCell ref="AR29:AR30"/>
    <mergeCell ref="U28:AD28"/>
    <mergeCell ref="AE28:AL28"/>
    <mergeCell ref="S28:T28"/>
    <mergeCell ref="I28:R28"/>
    <mergeCell ref="I33:R34"/>
    <mergeCell ref="S33:T34"/>
    <mergeCell ref="I29:R30"/>
    <mergeCell ref="S29:T30"/>
    <mergeCell ref="I31:R32"/>
    <mergeCell ref="S31:T32"/>
    <mergeCell ref="AN29:AO30"/>
    <mergeCell ref="AN31:AO32"/>
    <mergeCell ref="AN33:AO34"/>
    <mergeCell ref="C31:H32"/>
    <mergeCell ref="C33:H34"/>
    <mergeCell ref="AC29:AM30"/>
    <mergeCell ref="AC31:AM32"/>
    <mergeCell ref="AC33:AM34"/>
    <mergeCell ref="F56:AI57"/>
    <mergeCell ref="D38:AL38"/>
    <mergeCell ref="I39:S42"/>
    <mergeCell ref="T39:W42"/>
    <mergeCell ref="X39:AI42"/>
    <mergeCell ref="AJ39:AJ40"/>
    <mergeCell ref="AJ41:AJ42"/>
    <mergeCell ref="S43:X45"/>
    <mergeCell ref="I44:R44"/>
    <mergeCell ref="F53:AI55"/>
    <mergeCell ref="AF46:AG46"/>
    <mergeCell ref="O47:P47"/>
    <mergeCell ref="Y43:AN45"/>
    <mergeCell ref="Z47:AA47"/>
    <mergeCell ref="AB47:AC47"/>
    <mergeCell ref="AF47:AG47"/>
    <mergeCell ref="AH47:AI47"/>
    <mergeCell ref="Z46:AA46"/>
    <mergeCell ref="D39:H42"/>
    <mergeCell ref="D43:H45"/>
    <mergeCell ref="D46:N47"/>
    <mergeCell ref="S47:T47"/>
    <mergeCell ref="U47:V47"/>
    <mergeCell ref="AN21:AO21"/>
    <mergeCell ref="AN22:AO22"/>
    <mergeCell ref="AK47:AL47"/>
    <mergeCell ref="E10:AO10"/>
    <mergeCell ref="I1:R1"/>
    <mergeCell ref="C3:AL4"/>
    <mergeCell ref="E12:AO12"/>
    <mergeCell ref="F13:AO13"/>
    <mergeCell ref="AA14:AE14"/>
    <mergeCell ref="F15:AO15"/>
    <mergeCell ref="F16:AO16"/>
    <mergeCell ref="C18:AO18"/>
    <mergeCell ref="C6:F8"/>
    <mergeCell ref="I6:K8"/>
    <mergeCell ref="AC6:AD8"/>
    <mergeCell ref="AE6:AF8"/>
    <mergeCell ref="AJ6:AK8"/>
    <mergeCell ref="L6:N8"/>
    <mergeCell ref="O6:Q8"/>
    <mergeCell ref="AC20:AM20"/>
    <mergeCell ref="AC21:AM21"/>
    <mergeCell ref="AC22:AM22"/>
    <mergeCell ref="AC23:AM23"/>
    <mergeCell ref="AC24:AM24"/>
    <mergeCell ref="AS40:AS41"/>
    <mergeCell ref="AS42:AS44"/>
    <mergeCell ref="AS45:AS47"/>
    <mergeCell ref="AB51:AD51"/>
    <mergeCell ref="AF51:AH51"/>
    <mergeCell ref="AF14:AN14"/>
    <mergeCell ref="G6:H8"/>
    <mergeCell ref="C19:H19"/>
    <mergeCell ref="C20:H20"/>
    <mergeCell ref="C21:H21"/>
    <mergeCell ref="C22:H22"/>
    <mergeCell ref="C23:H23"/>
    <mergeCell ref="C24:H24"/>
    <mergeCell ref="C25:H25"/>
    <mergeCell ref="C29:H30"/>
    <mergeCell ref="AC25:AM25"/>
    <mergeCell ref="R6:T8"/>
    <mergeCell ref="U6:W8"/>
    <mergeCell ref="X6:Y8"/>
    <mergeCell ref="Z6:AB8"/>
    <mergeCell ref="AG6:AI8"/>
    <mergeCell ref="AC19:AO19"/>
    <mergeCell ref="AN20:AO20"/>
  </mergeCells>
  <phoneticPr fontId="1"/>
  <dataValidations count="3">
    <dataValidation allowBlank="1" showInputMessage="1" showErrorMessage="1" sqref="WWU12:WWV13 KE12:KF13 UA12:UB13 ADW12:ADX13 ANS12:ANT13 AXO12:AXP13 BHK12:BHL13 BRG12:BRH13 CBC12:CBD13 CKY12:CKZ13 CUU12:CUV13 DEQ12:DER13 DOM12:DON13 DYI12:DYJ13 EIE12:EIF13 ESA12:ESB13 FBW12:FBX13 FLS12:FLT13 FVO12:FVP13 GFK12:GFL13 GPG12:GPH13 GZC12:GZD13 HIY12:HIZ13 HSU12:HSV13 ICQ12:ICR13 IMM12:IMN13 IWI12:IWJ13 JGE12:JGF13 JQA12:JQB13 JZW12:JZX13 KJS12:KJT13 KTO12:KTP13 LDK12:LDL13 LNG12:LNH13 LXC12:LXD13 MGY12:MGZ13 MQU12:MQV13 NAQ12:NAR13 NKM12:NKN13 NUI12:NUJ13 OEE12:OEF13 OOA12:OOB13 OXW12:OXX13 PHS12:PHT13 PRO12:PRP13 QBK12:QBL13 QLG12:QLH13 QVC12:QVD13 REY12:REZ13 ROU12:ROV13 RYQ12:RYR13 SIM12:SIN13 SSI12:SSJ13 TCE12:TCF13 TMA12:TMB13 TVW12:TVX13 UFS12:UFT13 UPO12:UPP13 UZK12:UZL13 VJG12:VJH13 VTC12:VTD13 WCY12:WCZ13 WMU12:WMV13 WWQ12:WWR13 KI12:KJ13 UE12:UF13 AEA12:AEB13 ANW12:ANX13 AXS12:AXT13 BHO12:BHP13 BRK12:BRL13 CBG12:CBH13 CLC12:CLD13 CUY12:CUZ13 DEU12:DEV13 DOQ12:DOR13 DYM12:DYN13 EII12:EIJ13 ESE12:ESF13 FCA12:FCB13 FLW12:FLX13 FVS12:FVT13 GFO12:GFP13 GPK12:GPL13 GZG12:GZH13 HJC12:HJD13 HSY12:HSZ13 ICU12:ICV13 IMQ12:IMR13 IWM12:IWN13 JGI12:JGJ13 JQE12:JQF13 KAA12:KAB13 KJW12:KJX13 KTS12:KTT13 LDO12:LDP13 LNK12:LNL13 LXG12:LXH13 MHC12:MHD13 MQY12:MQZ13 NAU12:NAV13 NKQ12:NKR13 NUM12:NUN13 OEI12:OEJ13 OOE12:OOF13 OYA12:OYB13 PHW12:PHX13 PRS12:PRT13 QBO12:QBP13 QLK12:QLL13 QVG12:QVH13 RFC12:RFD13 ROY12:ROZ13 RYU12:RYV13 SIQ12:SIR13 SSM12:SSN13 TCI12:TCJ13 TME12:TMF13 TWA12:TWB13 UFW12:UFX13 UPS12:UPT13 UZO12:UZP13 VJK12:VJL13 VTG12:VTH13 WDC12:WDD13 WMY12:WMZ13 I19 WWE14:WWF16 JO14:JP16 TK14:TL16 ADG14:ADH16 ANC14:AND16 AWY14:AWZ16 BGU14:BGV16 BQQ14:BQR16 CAM14:CAN16 CKI14:CKJ16 CUE14:CUF16 DEA14:DEB16 DNW14:DNX16 DXS14:DXT16 EHO14:EHP16 ERK14:ERL16 FBG14:FBH16 FLC14:FLD16 FUY14:FUZ16 GEU14:GEV16 GOQ14:GOR16 GYM14:GYN16 HII14:HIJ16 HSE14:HSF16 ICA14:ICB16 ILW14:ILX16 IVS14:IVT16 JFO14:JFP16 JPK14:JPL16 JZG14:JZH16 KJC14:KJD16 KSY14:KSZ16 LCU14:LCV16 LMQ14:LMR16 LWM14:LWN16 MGI14:MGJ16 MQE14:MQF16 NAA14:NAB16 NJW14:NJX16 NTS14:NTT16 ODO14:ODP16 ONK14:ONL16 OXG14:OXH16 PHC14:PHD16 PQY14:PQZ16 QAU14:QAV16 QKQ14:QKR16 QUM14:QUN16 REI14:REJ16 ROE14:ROF16 RYA14:RYB16 SHW14:SHX16 SRS14:SRT16 TBO14:TBP16 TLK14:TLL16 TVG14:TVH16 UFC14:UFD16 UOY14:UOZ16 UYU14:UYV16 VIQ14:VIR16 VSM14:VSN16 WCI14:WCJ16 WME14:WMF16 WWA14:WWB16 JS14:JT16 TO14:TP16 ADK14:ADL16 ANG14:ANH16 AXC14:AXD16 BGY14:BGZ16 BQU14:BQV16 CAQ14:CAR16 CKM14:CKN16 CUI14:CUJ16 DEE14:DEF16 DOA14:DOB16 DXW14:DXX16 EHS14:EHT16 ERO14:ERP16 FBK14:FBL16 FLG14:FLH16 FVC14:FVD16 GEY14:GEZ16 GOU14:GOV16 GYQ14:GYR16 HIM14:HIN16 HSI14:HSJ16 ICE14:ICF16 IMA14:IMB16 IVW14:IVX16 JFS14:JFT16 JPO14:JPP16 JZK14:JZL16 KJG14:KJH16 KTC14:KTD16 LCY14:LCZ16 LMU14:LMV16 LWQ14:LWR16 MGM14:MGN16 MQI14:MQJ16 NAE14:NAF16 NKA14:NKB16 NTW14:NTX16 ODS14:ODT16 ONO14:ONP16 OXK14:OXL16 PHG14:PHH16 PRC14:PRD16 QAY14:QAZ16 QKU14:QKV16 QUQ14:QUR16 REM14:REN16 ROI14:ROJ16 RYE14:RYF16 SIA14:SIB16 SRW14:SRX16 TBS14:TBT16 TLO14:TLP16 TVK14:TVL16 UFG14:UFH16 UPC14:UPD16 UYY14:UYZ16 VIU14:VIV16 VSQ14:VSR16 WCM14:WCN16 WMI14:WMJ16 JV26:KC35 TR26:TY35 ADN26:ADU35 ANJ26:ANQ35 AXF26:AXM35 BHB26:BHI35 BQX26:BRE35 CAT26:CBA35 CKP26:CKW35 CUL26:CUS35 DEH26:DEO35 DOD26:DOK35 DXZ26:DYG35 EHV26:EIC35 ERR26:ERY35 FBN26:FBU35 FLJ26:FLQ35 FVF26:FVM35 GFB26:GFI35 GOX26:GPE35 GYT26:GZA35 HIP26:HIW35 HSL26:HSS35 ICH26:ICO35 IMD26:IMK35 IVZ26:IWG35 JFV26:JGC35 JPR26:JPY35 JZN26:JZU35 KJJ26:KJQ35 KTF26:KTM35 LDB26:LDI35 LMX26:LNE35 LWT26:LXA35 MGP26:MGW35 MQL26:MQS35 NAH26:NAO35 NKD26:NKK35 NTZ26:NUG35 ODV26:OEC35 ONR26:ONY35 OXN26:OXU35 PHJ26:PHQ35 PRF26:PRM35 QBB26:QBI35 QKX26:QLE35 QUT26:QVA35 REP26:REW35 ROL26:ROS35 RYH26:RYO35 SID26:SIK35 SRZ26:SSG35 TBV26:TCC35 TLR26:TLY35 TVN26:TVU35 UFJ26:UFQ35 UPF26:UPM35 UZB26:UZI35 VIX26:VJE35 VST26:VTA35 WCP26:WCW35 WML26:WMS35 WWH26:WWO35 WLV19:WML25 WBZ19:WCP25 VSD19:VST25 VIH19:VIX25 UYL19:UZB25 UOP19:UPF25 UET19:UFJ25 TUX19:TVN25 TLB19:TLR25 TBF19:TBV25 SRJ19:SRZ25 SHN19:SID25 RXR19:RYH25 RNV19:ROL25 RDZ19:REP25 QUD19:QUT25 QKH19:QKX25 QAL19:QBB25 PQP19:PRF25 PGT19:PHJ25 OWX19:OXN25 ONB19:ONR25 ODF19:ODV25 NTJ19:NTZ25 NJN19:NKD25 MZR19:NAH25 MPV19:MQL25 MFZ19:MGP25 LWD19:LWT25 LMH19:LMX25 LCL19:LDB25 KSP19:KTF25 KIT19:KJJ25 JYX19:JZN25 JPB19:JPR25 JFF19:JFV25 IVJ19:IVZ25 ILN19:IMD25 IBR19:ICH25 HRV19:HSL25 HHZ19:HIP25 GYD19:GYT25 GOH19:GOX25 GEL19:GFB25 FUP19:FVF25 FKT19:FLJ25 FAX19:FBN25 ERB19:ERR25 EHF19:EHV25 DXJ19:DXZ25 DNN19:DOD25 DDR19:DEH25 CTV19:CUL25 CJZ19:CKP25 CAD19:CAT25 BQH19:BQX25 BGL19:BHB25 AWP19:AXF25 AMT19:ANJ25 ACX19:ADN25 TB19:TR25 JF19:JV25 WUR19:WVG25 WKV19:WLK25 WAZ19:WBO25 VRD19:VRS25 VHH19:VHW25 UXL19:UYA25 UNP19:UOE25 UDT19:UEI25 TTX19:TUM25 TKB19:TKQ25 TAF19:TAU25 SQJ19:SQY25 SGN19:SHC25 RWR19:RXG25 RMV19:RNK25 RCZ19:RDO25 QTD19:QTS25 QJH19:QJW25 PZL19:QAA25 PPP19:PQE25 PFT19:PGI25 OVX19:OWM25 OMB19:OMQ25 OCF19:OCU25 NSJ19:NSY25 NIN19:NJC25 MYR19:MZG25 MOV19:MPK25 MEZ19:MFO25 LVD19:LVS25 LLH19:LLW25 LBL19:LCA25 KRP19:KSE25 KHT19:KII25 JXX19:JYM25 JOB19:JOQ25 JEF19:JEU25 IUJ19:IUY25 IKN19:ILC25 IAR19:IBG25 HQV19:HRK25 HGZ19:HHO25 GXD19:GXS25 GNH19:GNW25 GDL19:GEA25 FTP19:FUE25 FJT19:FKI25 EZX19:FAM25 EQB19:EQQ25 EGF19:EGU25 DWJ19:DWY25 DMN19:DNC25 DCR19:DDG25 CSV19:CTK25 CIZ19:CJO25 BZD19:BZS25 BPH19:BPW25 BFL19:BGA25 AVP19:AWE25 ALT19:AMI25 ABX19:ACM25 SB19:SQ25 IF19:IU25 WVR19:WWH25"/>
    <dataValidation allowBlank="1" showInputMessage="1" showErrorMessage="1" prompt="軽減税率（8％）の対象となるものは品名に「※」をつけてください。_x000a_旧税率対象（8％）となるもにには品名に「〇」をつけてください。" sqref="I20:I25"/>
    <dataValidation allowBlank="1" showErrorMessage="1" sqref="AC20:AC25"/>
  </dataValidations>
  <printOptions horizontalCentered="1" verticalCentered="1"/>
  <pageMargins left="0.31496062992125984" right="0.19685039370078741" top="0.39370078740157483" bottom="0.31496062992125984" header="0" footer="0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12</xdr:row>
                    <xdr:rowOff>0</xdr:rowOff>
                  </from>
                  <to>
                    <xdr:col>5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3">
              <controlPr defaultSize="0" autoFill="0" autoLine="0" autoPict="0">
                <anchor moveWithCells="1">
                  <from>
                    <xdr:col>28</xdr:col>
                    <xdr:colOff>47625</xdr:colOff>
                    <xdr:row>18</xdr:row>
                    <xdr:rowOff>0</xdr:rowOff>
                  </from>
                  <to>
                    <xdr:col>29</xdr:col>
                    <xdr:colOff>180975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9525</xdr:rowOff>
                  </from>
                  <to>
                    <xdr:col>5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0</xdr:rowOff>
                  </from>
                  <to>
                    <xdr:col>5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7">
              <controlPr defaultSize="0" autoFill="0" autoLine="0" autoPict="0">
                <anchor moveWithCells="1">
                  <from>
                    <xdr:col>34</xdr:col>
                    <xdr:colOff>28575</xdr:colOff>
                    <xdr:row>18</xdr:row>
                    <xdr:rowOff>9525</xdr:rowOff>
                  </from>
                  <to>
                    <xdr:col>35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A92"/>
  <sheetViews>
    <sheetView tabSelected="1" topLeftCell="A25" zoomScaleNormal="100" zoomScaleSheetLayoutView="100" workbookViewId="0">
      <selection activeCell="AF51" sqref="AF51:AH51"/>
    </sheetView>
  </sheetViews>
  <sheetFormatPr defaultRowHeight="13.5" x14ac:dyDescent="0.4"/>
  <cols>
    <col min="1" max="1" width="3.5" style="5" customWidth="1"/>
    <col min="2" max="2" width="1.875" style="5" customWidth="1"/>
    <col min="3" max="3" width="3.25" style="5" customWidth="1"/>
    <col min="4" max="4" width="4.625" style="5" customWidth="1"/>
    <col min="5" max="5" width="2.625" style="5" customWidth="1"/>
    <col min="6" max="7" width="4.25" style="5" customWidth="1"/>
    <col min="8" max="8" width="2.125" style="5" customWidth="1"/>
    <col min="9" max="24" width="2.25" style="5" customWidth="1"/>
    <col min="25" max="25" width="4" style="5" customWidth="1"/>
    <col min="26" max="29" width="2.125" style="5" customWidth="1"/>
    <col min="30" max="31" width="4.25" style="5" customWidth="1"/>
    <col min="32" max="35" width="2.125" style="5" customWidth="1"/>
    <col min="36" max="36" width="4.25" style="5" customWidth="1"/>
    <col min="37" max="41" width="2.125" style="5" customWidth="1"/>
    <col min="42" max="42" width="2" style="5" customWidth="1"/>
    <col min="43" max="44" width="4" style="5" customWidth="1"/>
    <col min="45" max="45" width="46.875" style="5" customWidth="1"/>
    <col min="46" max="54" width="9.875" style="5" hidden="1" customWidth="1"/>
    <col min="55" max="55" width="11.625" style="5" hidden="1" customWidth="1"/>
    <col min="56" max="56" width="12.75" style="5" hidden="1" customWidth="1"/>
    <col min="57" max="79" width="0" style="5" hidden="1" customWidth="1"/>
    <col min="80" max="16384" width="9" style="5"/>
  </cols>
  <sheetData>
    <row r="1" spans="2:56" ht="8.25" customHeight="1" x14ac:dyDescent="0.4">
      <c r="B1" s="1"/>
      <c r="C1" s="1"/>
      <c r="D1" s="1"/>
      <c r="E1" s="1"/>
      <c r="F1" s="2"/>
      <c r="G1" s="3"/>
      <c r="H1" s="3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2"/>
      <c r="T1" s="4"/>
      <c r="U1" s="87"/>
      <c r="V1" s="87"/>
      <c r="W1" s="2"/>
      <c r="X1" s="2"/>
      <c r="Y1" s="3"/>
      <c r="Z1" s="3"/>
      <c r="AA1" s="3"/>
      <c r="AB1" s="3"/>
      <c r="AC1" s="3"/>
      <c r="AD1" s="4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</row>
    <row r="2" spans="2:56" ht="18" customHeight="1" x14ac:dyDescent="0.4"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</row>
    <row r="3" spans="2:56" ht="13.5" customHeight="1" x14ac:dyDescent="0.4">
      <c r="B3" s="1"/>
      <c r="C3" s="155" t="s">
        <v>0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85"/>
      <c r="AN3" s="85"/>
      <c r="AO3" s="10"/>
    </row>
    <row r="4" spans="2:56" ht="18.75" customHeight="1" x14ac:dyDescent="0.4">
      <c r="B4" s="1"/>
      <c r="C4" s="157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85"/>
      <c r="AN4" s="85"/>
      <c r="AO4" s="10"/>
    </row>
    <row r="5" spans="2:56" ht="7.5" customHeight="1" x14ac:dyDescent="0.4">
      <c r="B5" s="1"/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0"/>
    </row>
    <row r="6" spans="2:56" ht="13.5" customHeight="1" x14ac:dyDescent="0.15">
      <c r="B6" s="1"/>
      <c r="C6" s="176" t="s">
        <v>34</v>
      </c>
      <c r="D6" s="177"/>
      <c r="E6" s="177"/>
      <c r="F6" s="177"/>
      <c r="G6" s="95" t="str">
        <f>IF(I6="","",IF(I6="\","","\"))</f>
        <v/>
      </c>
      <c r="H6" s="96"/>
      <c r="I6" s="179" t="str">
        <f>IF(AT8&gt;0,RIGHT(AT8),IF(AU8&gt;0,"\",""))</f>
        <v/>
      </c>
      <c r="J6" s="179"/>
      <c r="K6" s="179"/>
      <c r="L6" s="179" t="str">
        <f>IF(AU8&gt;0,RIGHT(AU8),IF(AV8&gt;0,"\",""))</f>
        <v/>
      </c>
      <c r="M6" s="179"/>
      <c r="N6" s="183"/>
      <c r="O6" s="184" t="str">
        <f>IF(AV8&gt;0,RIGHT(AV8),IF(AW8&gt;0,"\",""))</f>
        <v/>
      </c>
      <c r="P6" s="181"/>
      <c r="Q6" s="181"/>
      <c r="R6" s="121" t="str">
        <f>IF(AW8&gt;0,RIGHT(AW8),IF(AX8&gt;0,"\",""))</f>
        <v/>
      </c>
      <c r="S6" s="121"/>
      <c r="T6" s="121"/>
      <c r="U6" s="122" t="str">
        <f>IF(AX8&gt;0,RIGHT(AX8),IF(AY8&gt;0,"\",""))</f>
        <v/>
      </c>
      <c r="V6" s="122"/>
      <c r="W6" s="123"/>
      <c r="X6" s="124" t="str">
        <f>IF(AY8&gt;0,RIGHT(AY8),IF(AZ8&gt;0,"\",""))</f>
        <v>\</v>
      </c>
      <c r="Y6" s="121"/>
      <c r="Z6" s="125" t="str">
        <f>IF(AZ8&gt;0,RIGHT(AZ8),IF(BA8&gt;0,"\",""))</f>
        <v>1</v>
      </c>
      <c r="AA6" s="126"/>
      <c r="AB6" s="127" t="str">
        <f t="shared" ref="AB6" si="0">IF(BC8&gt;0,RIGHT(BC8),IF(BD8&gt;0,"\",""))</f>
        <v>4</v>
      </c>
      <c r="AC6" s="122" t="str">
        <f>IF(BA8&gt;0,RIGHT(BA8),IF(BB8&gt;0,"\",""))</f>
        <v>2</v>
      </c>
      <c r="AD6" s="123" t="str">
        <f t="shared" ref="AD6" si="1">IF(BE8&gt;0,RIGHT(BE8),IF(BF8&gt;0,"\",""))</f>
        <v/>
      </c>
      <c r="AE6" s="180" t="str">
        <f>IF(BB8&gt;0,RIGHT(BB8),IF(BC8&gt;0,"\",""))</f>
        <v>3</v>
      </c>
      <c r="AF6" s="122" t="str">
        <f t="shared" ref="AF6" si="2">IF(BG8&gt;0,RIGHT(BG8),IF(BH8&gt;0,"\",""))</f>
        <v/>
      </c>
      <c r="AG6" s="134" t="str">
        <f>IF(BC8&gt;0,RIGHT(BC8),IF(BD8&gt;0,"\",""))</f>
        <v>4</v>
      </c>
      <c r="AH6" s="135" t="str">
        <f t="shared" ref="AH6" si="3">IF(BI8&gt;0,RIGHT(BI8),IF(BJ8&gt;0,"\",""))</f>
        <v/>
      </c>
      <c r="AI6" s="136"/>
      <c r="AJ6" s="181" t="str">
        <f>RIGHT($AS$8,1)</f>
        <v>5</v>
      </c>
      <c r="AK6" s="182"/>
      <c r="AL6" s="1"/>
      <c r="AM6" s="1"/>
      <c r="AN6" s="1"/>
      <c r="AO6" s="10"/>
      <c r="AS6" s="65" t="s">
        <v>41</v>
      </c>
    </row>
    <row r="7" spans="2:56" ht="13.5" customHeight="1" x14ac:dyDescent="0.15">
      <c r="B7" s="1"/>
      <c r="C7" s="178"/>
      <c r="D7" s="177"/>
      <c r="E7" s="177"/>
      <c r="F7" s="177"/>
      <c r="G7" s="97"/>
      <c r="H7" s="98"/>
      <c r="I7" s="179"/>
      <c r="J7" s="179"/>
      <c r="K7" s="179"/>
      <c r="L7" s="179"/>
      <c r="M7" s="179"/>
      <c r="N7" s="183"/>
      <c r="O7" s="184"/>
      <c r="P7" s="181"/>
      <c r="Q7" s="181"/>
      <c r="R7" s="121"/>
      <c r="S7" s="121"/>
      <c r="T7" s="121"/>
      <c r="U7" s="122"/>
      <c r="V7" s="122"/>
      <c r="W7" s="123"/>
      <c r="X7" s="124"/>
      <c r="Y7" s="121"/>
      <c r="Z7" s="128"/>
      <c r="AA7" s="129"/>
      <c r="AB7" s="130"/>
      <c r="AC7" s="122"/>
      <c r="AD7" s="123"/>
      <c r="AE7" s="180"/>
      <c r="AF7" s="122"/>
      <c r="AG7" s="137"/>
      <c r="AH7" s="138"/>
      <c r="AI7" s="139"/>
      <c r="AJ7" s="181"/>
      <c r="AK7" s="182"/>
      <c r="AL7" s="1"/>
      <c r="AM7" s="1"/>
      <c r="AN7" s="1"/>
      <c r="AO7" s="10"/>
      <c r="AS7" s="66" t="s">
        <v>42</v>
      </c>
      <c r="AT7" s="70" t="s">
        <v>44</v>
      </c>
      <c r="AU7" s="70" t="s">
        <v>45</v>
      </c>
      <c r="AV7" s="70" t="s">
        <v>46</v>
      </c>
      <c r="AW7" s="70" t="s">
        <v>47</v>
      </c>
      <c r="AX7" s="70" t="s">
        <v>48</v>
      </c>
      <c r="AY7" s="70" t="s">
        <v>49</v>
      </c>
      <c r="AZ7" s="70" t="s">
        <v>50</v>
      </c>
      <c r="BA7" s="70" t="s">
        <v>51</v>
      </c>
      <c r="BB7" s="70" t="s">
        <v>52</v>
      </c>
      <c r="BC7" s="70" t="s">
        <v>53</v>
      </c>
      <c r="BD7" s="70" t="s">
        <v>54</v>
      </c>
    </row>
    <row r="8" spans="2:56" ht="24.75" customHeight="1" x14ac:dyDescent="0.2">
      <c r="B8" s="1"/>
      <c r="C8" s="178"/>
      <c r="D8" s="177"/>
      <c r="E8" s="177"/>
      <c r="F8" s="177"/>
      <c r="G8" s="99"/>
      <c r="H8" s="100"/>
      <c r="I8" s="179"/>
      <c r="J8" s="179"/>
      <c r="K8" s="179"/>
      <c r="L8" s="179"/>
      <c r="M8" s="179"/>
      <c r="N8" s="183"/>
      <c r="O8" s="184"/>
      <c r="P8" s="181"/>
      <c r="Q8" s="181"/>
      <c r="R8" s="121"/>
      <c r="S8" s="121"/>
      <c r="T8" s="121"/>
      <c r="U8" s="122"/>
      <c r="V8" s="122"/>
      <c r="W8" s="123"/>
      <c r="X8" s="124"/>
      <c r="Y8" s="121"/>
      <c r="Z8" s="131"/>
      <c r="AA8" s="132"/>
      <c r="AB8" s="133"/>
      <c r="AC8" s="122"/>
      <c r="AD8" s="123"/>
      <c r="AE8" s="180"/>
      <c r="AF8" s="122"/>
      <c r="AG8" s="140"/>
      <c r="AH8" s="141"/>
      <c r="AI8" s="142"/>
      <c r="AJ8" s="181"/>
      <c r="AK8" s="182"/>
      <c r="AL8" s="1"/>
      <c r="AM8" s="1"/>
      <c r="AN8" s="1"/>
      <c r="AO8" s="10"/>
      <c r="AS8" s="67">
        <v>12345</v>
      </c>
      <c r="AT8" s="5">
        <f t="shared" ref="AT8:BC8" si="4">ROUNDDOWN($AS$8/AT7,0)</f>
        <v>0</v>
      </c>
      <c r="AU8" s="5">
        <f t="shared" si="4"/>
        <v>0</v>
      </c>
      <c r="AV8" s="5">
        <f t="shared" si="4"/>
        <v>0</v>
      </c>
      <c r="AW8" s="5">
        <f t="shared" si="4"/>
        <v>0</v>
      </c>
      <c r="AX8" s="5">
        <f t="shared" si="4"/>
        <v>0</v>
      </c>
      <c r="AY8" s="5">
        <f t="shared" si="4"/>
        <v>0</v>
      </c>
      <c r="AZ8" s="5">
        <f t="shared" si="4"/>
        <v>1</v>
      </c>
      <c r="BA8" s="5">
        <f t="shared" si="4"/>
        <v>12</v>
      </c>
      <c r="BB8" s="5">
        <f t="shared" si="4"/>
        <v>123</v>
      </c>
      <c r="BC8" s="5">
        <f t="shared" si="4"/>
        <v>1234</v>
      </c>
      <c r="BD8" s="5">
        <f>$AS$8/BD7</f>
        <v>12345</v>
      </c>
    </row>
    <row r="9" spans="2:56" ht="8.25" customHeight="1" x14ac:dyDescent="0.4">
      <c r="B9" s="1"/>
      <c r="C9" s="9"/>
      <c r="D9" s="1"/>
      <c r="E9" s="1"/>
      <c r="F9" s="1"/>
      <c r="G9" s="76"/>
      <c r="H9" s="76"/>
      <c r="I9" s="76"/>
      <c r="J9" s="76"/>
      <c r="K9" s="76"/>
      <c r="L9" s="76"/>
      <c r="M9" s="77"/>
      <c r="N9" s="77"/>
      <c r="O9" s="77"/>
      <c r="P9" s="77"/>
      <c r="Q9" s="77"/>
      <c r="R9" s="77"/>
      <c r="S9" s="11"/>
      <c r="T9" s="76"/>
      <c r="U9" s="12"/>
      <c r="V9" s="76"/>
      <c r="W9" s="13"/>
      <c r="X9" s="77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"/>
      <c r="AK9" s="1"/>
      <c r="AL9" s="1"/>
      <c r="AM9" s="1"/>
      <c r="AN9" s="1"/>
      <c r="AO9" s="10"/>
    </row>
    <row r="10" spans="2:56" ht="15" customHeight="1" x14ac:dyDescent="0.4">
      <c r="B10" s="1"/>
      <c r="C10" s="14"/>
      <c r="D10" s="84"/>
      <c r="E10" s="151" t="s">
        <v>1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3"/>
    </row>
    <row r="11" spans="2:56" ht="6" customHeight="1" thickBot="1" x14ac:dyDescent="0.45">
      <c r="B11" s="1"/>
      <c r="C11" s="14"/>
      <c r="D11" s="84"/>
      <c r="E11" s="84"/>
      <c r="F11" s="84"/>
      <c r="G11" s="84"/>
      <c r="H11" s="84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10"/>
    </row>
    <row r="12" spans="2:56" s="59" customFormat="1" ht="17.25" customHeight="1" thickBot="1" x14ac:dyDescent="0.45">
      <c r="C12" s="15"/>
      <c r="D12" s="86"/>
      <c r="E12" s="158" t="s">
        <v>2</v>
      </c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60"/>
      <c r="AR12" s="17"/>
      <c r="AS12" s="17"/>
    </row>
    <row r="13" spans="2:56" s="59" customFormat="1" ht="19.5" customHeight="1" x14ac:dyDescent="0.4">
      <c r="C13" s="15"/>
      <c r="D13" s="86"/>
      <c r="E13" s="18"/>
      <c r="F13" s="161" t="s">
        <v>3</v>
      </c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3"/>
      <c r="AR13" s="17"/>
      <c r="AS13" s="17"/>
    </row>
    <row r="14" spans="2:56" s="59" customFormat="1" ht="32.25" customHeight="1" x14ac:dyDescent="0.4">
      <c r="C14" s="15"/>
      <c r="D14" s="86"/>
      <c r="E14" s="19"/>
      <c r="F14" s="270" t="s">
        <v>4</v>
      </c>
      <c r="G14" s="270"/>
      <c r="H14" s="270"/>
      <c r="I14" s="270"/>
      <c r="J14" s="270"/>
      <c r="K14" s="270"/>
      <c r="L14" s="270"/>
      <c r="M14" s="44" t="s">
        <v>39</v>
      </c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44" t="s">
        <v>5</v>
      </c>
      <c r="Z14" s="44"/>
      <c r="AA14" s="164" t="s">
        <v>6</v>
      </c>
      <c r="AB14" s="164"/>
      <c r="AC14" s="164"/>
      <c r="AD14" s="165"/>
      <c r="AE14" s="165"/>
      <c r="AF14" s="94"/>
      <c r="AG14" s="94"/>
      <c r="AH14" s="94"/>
      <c r="AI14" s="94"/>
      <c r="AJ14" s="94"/>
      <c r="AK14" s="94"/>
      <c r="AL14" s="94"/>
      <c r="AM14" s="94"/>
      <c r="AN14" s="94"/>
      <c r="AO14" s="20" t="s">
        <v>5</v>
      </c>
    </row>
    <row r="15" spans="2:56" s="59" customFormat="1" ht="18" customHeight="1" x14ac:dyDescent="0.4">
      <c r="C15" s="15"/>
      <c r="D15" s="86"/>
      <c r="E15" s="19"/>
      <c r="F15" s="166" t="s">
        <v>7</v>
      </c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8"/>
    </row>
    <row r="16" spans="2:56" s="59" customFormat="1" ht="18" customHeight="1" thickBot="1" x14ac:dyDescent="0.45">
      <c r="C16" s="15"/>
      <c r="D16" s="86"/>
      <c r="E16" s="21"/>
      <c r="F16" s="169" t="s">
        <v>8</v>
      </c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1"/>
    </row>
    <row r="17" spans="2:56" ht="11.25" customHeight="1" thickBot="1" x14ac:dyDescent="0.45">
      <c r="B17" s="1"/>
      <c r="C17" s="9"/>
      <c r="D17" s="1"/>
      <c r="E17" s="1"/>
      <c r="F17" s="1"/>
      <c r="G17" s="1"/>
      <c r="H17" s="1"/>
      <c r="I17" s="1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40"/>
      <c r="AK17" s="40"/>
      <c r="AL17" s="1"/>
      <c r="AM17" s="1"/>
      <c r="AN17" s="1"/>
      <c r="AO17" s="10"/>
    </row>
    <row r="18" spans="2:56" s="59" customFormat="1" ht="17.25" customHeight="1" x14ac:dyDescent="0.4">
      <c r="C18" s="172" t="s">
        <v>28</v>
      </c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4"/>
      <c r="AN18" s="174"/>
      <c r="AO18" s="175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</row>
    <row r="19" spans="2:56" s="59" customFormat="1" ht="20.100000000000001" customHeight="1" x14ac:dyDescent="0.4">
      <c r="C19" s="101" t="s">
        <v>9</v>
      </c>
      <c r="D19" s="102"/>
      <c r="E19" s="102"/>
      <c r="F19" s="102"/>
      <c r="G19" s="102"/>
      <c r="H19" s="103"/>
      <c r="I19" s="271" t="s">
        <v>10</v>
      </c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3"/>
      <c r="AC19" s="143" t="s">
        <v>35</v>
      </c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5"/>
      <c r="AP19" s="77"/>
      <c r="AQ19" s="86"/>
    </row>
    <row r="20" spans="2:56" s="59" customFormat="1" ht="39" customHeight="1" x14ac:dyDescent="0.4">
      <c r="C20" s="104" t="s">
        <v>92</v>
      </c>
      <c r="D20" s="105"/>
      <c r="E20" s="105"/>
      <c r="F20" s="105"/>
      <c r="G20" s="105"/>
      <c r="H20" s="106"/>
      <c r="I20" s="274" t="s">
        <v>89</v>
      </c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6"/>
      <c r="AC20" s="185">
        <v>12345</v>
      </c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46" t="s">
        <v>31</v>
      </c>
      <c r="AO20" s="147"/>
      <c r="AP20" s="77"/>
      <c r="AQ20" s="86"/>
    </row>
    <row r="21" spans="2:56" s="59" customFormat="1" ht="39" customHeight="1" x14ac:dyDescent="0.4">
      <c r="C21" s="107"/>
      <c r="D21" s="108"/>
      <c r="E21" s="108"/>
      <c r="F21" s="108"/>
      <c r="G21" s="108"/>
      <c r="H21" s="109"/>
      <c r="I21" s="277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9"/>
      <c r="AC21" s="88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149" t="s">
        <v>31</v>
      </c>
      <c r="AO21" s="150"/>
      <c r="AP21" s="77"/>
      <c r="AQ21" s="86"/>
    </row>
    <row r="22" spans="2:56" s="59" customFormat="1" ht="39" customHeight="1" x14ac:dyDescent="0.4">
      <c r="C22" s="107"/>
      <c r="D22" s="108"/>
      <c r="E22" s="108"/>
      <c r="F22" s="108"/>
      <c r="G22" s="108"/>
      <c r="H22" s="109"/>
      <c r="I22" s="277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9"/>
      <c r="AC22" s="88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149" t="s">
        <v>31</v>
      </c>
      <c r="AO22" s="150"/>
      <c r="AP22" s="77"/>
      <c r="AQ22" s="86"/>
    </row>
    <row r="23" spans="2:56" s="59" customFormat="1" ht="39" customHeight="1" x14ac:dyDescent="0.4">
      <c r="C23" s="107"/>
      <c r="D23" s="108"/>
      <c r="E23" s="108"/>
      <c r="F23" s="108"/>
      <c r="G23" s="108"/>
      <c r="H23" s="109"/>
      <c r="I23" s="277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9"/>
      <c r="AC23" s="88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149" t="s">
        <v>31</v>
      </c>
      <c r="AO23" s="150"/>
      <c r="AP23" s="77"/>
      <c r="AQ23" s="86"/>
    </row>
    <row r="24" spans="2:56" s="59" customFormat="1" ht="39" customHeight="1" x14ac:dyDescent="0.4">
      <c r="C24" s="107"/>
      <c r="D24" s="108"/>
      <c r="E24" s="108"/>
      <c r="F24" s="108"/>
      <c r="G24" s="108"/>
      <c r="H24" s="109"/>
      <c r="I24" s="277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9"/>
      <c r="AC24" s="88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149" t="s">
        <v>31</v>
      </c>
      <c r="AO24" s="150"/>
      <c r="AP24" s="77"/>
      <c r="AQ24" s="86"/>
    </row>
    <row r="25" spans="2:56" s="59" customFormat="1" ht="39" customHeight="1" thickBot="1" x14ac:dyDescent="0.45">
      <c r="C25" s="110"/>
      <c r="D25" s="111"/>
      <c r="E25" s="111"/>
      <c r="F25" s="111"/>
      <c r="G25" s="111"/>
      <c r="H25" s="112"/>
      <c r="I25" s="280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2"/>
      <c r="AC25" s="119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267" t="s">
        <v>31</v>
      </c>
      <c r="AO25" s="268"/>
      <c r="AP25" s="77"/>
      <c r="AQ25" s="86"/>
    </row>
    <row r="26" spans="2:56" s="59" customFormat="1" ht="9.9499999999999993" customHeight="1" x14ac:dyDescent="0.4">
      <c r="C26" s="237" t="s">
        <v>38</v>
      </c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9"/>
      <c r="AP26" s="77"/>
      <c r="AQ26" s="86"/>
      <c r="AR26" s="236"/>
      <c r="AS26" s="75"/>
      <c r="AT26" s="86"/>
    </row>
    <row r="27" spans="2:56" s="59" customFormat="1" ht="9.9499999999999993" customHeight="1" x14ac:dyDescent="0.4">
      <c r="C27" s="240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2"/>
      <c r="AP27" s="77"/>
      <c r="AQ27" s="86"/>
      <c r="AR27" s="236"/>
      <c r="AS27" s="75"/>
      <c r="AT27" s="86"/>
    </row>
    <row r="28" spans="2:56" s="59" customFormat="1" ht="9.75" customHeight="1" thickBot="1" x14ac:dyDescent="0.45">
      <c r="B28" s="86"/>
      <c r="C28" s="60"/>
      <c r="D28" s="74"/>
      <c r="E28" s="74"/>
      <c r="F28" s="74"/>
      <c r="G28" s="61"/>
      <c r="H28" s="61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4"/>
      <c r="T28" s="244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74"/>
      <c r="AN28" s="74"/>
      <c r="AO28" s="62"/>
      <c r="AP28" s="77"/>
      <c r="AQ28" s="86"/>
      <c r="AR28" s="75"/>
      <c r="AS28" s="75"/>
      <c r="AT28" s="86"/>
    </row>
    <row r="29" spans="2:56" s="59" customFormat="1" ht="19.5" customHeight="1" x14ac:dyDescent="0.4">
      <c r="C29" s="113" t="s">
        <v>32</v>
      </c>
      <c r="D29" s="114"/>
      <c r="E29" s="114"/>
      <c r="F29" s="114"/>
      <c r="G29" s="114"/>
      <c r="H29" s="115"/>
      <c r="I29" s="246"/>
      <c r="J29" s="247"/>
      <c r="K29" s="247"/>
      <c r="L29" s="247"/>
      <c r="M29" s="247"/>
      <c r="N29" s="247"/>
      <c r="O29" s="247"/>
      <c r="P29" s="247"/>
      <c r="Q29" s="247"/>
      <c r="R29" s="247"/>
      <c r="S29" s="250" t="s">
        <v>31</v>
      </c>
      <c r="T29" s="251"/>
      <c r="U29" s="283" t="s">
        <v>33</v>
      </c>
      <c r="V29" s="284"/>
      <c r="W29" s="284"/>
      <c r="X29" s="284"/>
      <c r="Y29" s="284"/>
      <c r="Z29" s="284"/>
      <c r="AA29" s="284"/>
      <c r="AB29" s="285"/>
      <c r="AC29" s="187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256" t="s">
        <v>31</v>
      </c>
      <c r="AO29" s="257"/>
      <c r="AP29" s="77"/>
      <c r="AQ29" s="86"/>
      <c r="AR29" s="236"/>
      <c r="AS29" s="75"/>
      <c r="AT29" s="86"/>
    </row>
    <row r="30" spans="2:56" s="59" customFormat="1" ht="9.9499999999999993" customHeight="1" thickBot="1" x14ac:dyDescent="0.45">
      <c r="C30" s="116"/>
      <c r="D30" s="117"/>
      <c r="E30" s="117"/>
      <c r="F30" s="117"/>
      <c r="G30" s="117"/>
      <c r="H30" s="118"/>
      <c r="I30" s="248"/>
      <c r="J30" s="249"/>
      <c r="K30" s="249"/>
      <c r="L30" s="249"/>
      <c r="M30" s="249"/>
      <c r="N30" s="249"/>
      <c r="O30" s="249"/>
      <c r="P30" s="249"/>
      <c r="Q30" s="249"/>
      <c r="R30" s="249"/>
      <c r="S30" s="252"/>
      <c r="T30" s="253"/>
      <c r="U30" s="286"/>
      <c r="V30" s="243"/>
      <c r="W30" s="243"/>
      <c r="X30" s="243"/>
      <c r="Y30" s="243"/>
      <c r="Z30" s="243"/>
      <c r="AA30" s="243"/>
      <c r="AB30" s="287"/>
      <c r="AC30" s="189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258"/>
      <c r="AO30" s="259"/>
      <c r="AP30" s="77"/>
      <c r="AQ30" s="86"/>
      <c r="AR30" s="236"/>
      <c r="AS30" s="75"/>
      <c r="AT30" s="86"/>
    </row>
    <row r="31" spans="2:56" s="59" customFormat="1" ht="19.5" customHeight="1" x14ac:dyDescent="0.4">
      <c r="C31" s="260" t="s">
        <v>30</v>
      </c>
      <c r="D31" s="261"/>
      <c r="E31" s="261"/>
      <c r="F31" s="261"/>
      <c r="G31" s="261"/>
      <c r="H31" s="262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0" t="s">
        <v>31</v>
      </c>
      <c r="T31" s="251"/>
      <c r="U31" s="283" t="s">
        <v>33</v>
      </c>
      <c r="V31" s="284"/>
      <c r="W31" s="284"/>
      <c r="X31" s="284"/>
      <c r="Y31" s="284"/>
      <c r="Z31" s="284"/>
      <c r="AA31" s="284"/>
      <c r="AB31" s="285"/>
      <c r="AC31" s="187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256" t="s">
        <v>31</v>
      </c>
      <c r="AO31" s="257"/>
      <c r="AP31" s="77"/>
      <c r="AQ31" s="86"/>
      <c r="AR31" s="75"/>
      <c r="AS31" s="75"/>
      <c r="AT31" s="86"/>
    </row>
    <row r="32" spans="2:56" s="59" customFormat="1" ht="9.9499999999999993" customHeight="1" thickBot="1" x14ac:dyDescent="0.45">
      <c r="C32" s="263"/>
      <c r="D32" s="264"/>
      <c r="E32" s="264"/>
      <c r="F32" s="264"/>
      <c r="G32" s="264"/>
      <c r="H32" s="26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2"/>
      <c r="T32" s="253"/>
      <c r="U32" s="286"/>
      <c r="V32" s="243"/>
      <c r="W32" s="243"/>
      <c r="X32" s="243"/>
      <c r="Y32" s="243"/>
      <c r="Z32" s="243"/>
      <c r="AA32" s="243"/>
      <c r="AB32" s="287"/>
      <c r="AC32" s="189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258"/>
      <c r="AO32" s="259"/>
      <c r="AP32" s="77"/>
      <c r="AQ32" s="86"/>
      <c r="AR32" s="236"/>
      <c r="AS32" s="75"/>
      <c r="AT32" s="86"/>
    </row>
    <row r="33" spans="2:79" s="59" customFormat="1" ht="9.9499999999999993" customHeight="1" x14ac:dyDescent="0.4">
      <c r="C33" s="113" t="s">
        <v>11</v>
      </c>
      <c r="D33" s="114"/>
      <c r="E33" s="114"/>
      <c r="F33" s="114"/>
      <c r="G33" s="114"/>
      <c r="H33" s="115"/>
      <c r="I33" s="246"/>
      <c r="J33" s="247"/>
      <c r="K33" s="247"/>
      <c r="L33" s="247"/>
      <c r="M33" s="247"/>
      <c r="N33" s="247"/>
      <c r="O33" s="247"/>
      <c r="P33" s="247"/>
      <c r="Q33" s="247"/>
      <c r="R33" s="247"/>
      <c r="S33" s="250" t="s">
        <v>31</v>
      </c>
      <c r="T33" s="251"/>
      <c r="U33" s="283" t="s">
        <v>33</v>
      </c>
      <c r="V33" s="284"/>
      <c r="W33" s="284"/>
      <c r="X33" s="284"/>
      <c r="Y33" s="284"/>
      <c r="Z33" s="284"/>
      <c r="AA33" s="284"/>
      <c r="AB33" s="285"/>
      <c r="AC33" s="187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256" t="s">
        <v>31</v>
      </c>
      <c r="AO33" s="257"/>
      <c r="AP33" s="77"/>
      <c r="AQ33" s="86"/>
      <c r="AR33" s="236"/>
      <c r="AS33" s="75"/>
      <c r="AT33" s="86"/>
    </row>
    <row r="34" spans="2:79" s="59" customFormat="1" ht="19.5" customHeight="1" thickBot="1" x14ac:dyDescent="0.45">
      <c r="C34" s="116"/>
      <c r="D34" s="117"/>
      <c r="E34" s="117"/>
      <c r="F34" s="117"/>
      <c r="G34" s="117"/>
      <c r="H34" s="118"/>
      <c r="I34" s="248"/>
      <c r="J34" s="249"/>
      <c r="K34" s="249"/>
      <c r="L34" s="249"/>
      <c r="M34" s="249"/>
      <c r="N34" s="249"/>
      <c r="O34" s="249"/>
      <c r="P34" s="249"/>
      <c r="Q34" s="249"/>
      <c r="R34" s="249"/>
      <c r="S34" s="252"/>
      <c r="T34" s="253"/>
      <c r="U34" s="286"/>
      <c r="V34" s="243"/>
      <c r="W34" s="243"/>
      <c r="X34" s="243"/>
      <c r="Y34" s="243"/>
      <c r="Z34" s="243"/>
      <c r="AA34" s="243"/>
      <c r="AB34" s="287"/>
      <c r="AC34" s="189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258"/>
      <c r="AO34" s="259"/>
      <c r="AP34" s="77"/>
      <c r="AQ34" s="86"/>
      <c r="AR34" s="75"/>
      <c r="AS34" s="75"/>
      <c r="AT34" s="86"/>
    </row>
    <row r="35" spans="2:79" s="59" customFormat="1" ht="9.75" customHeight="1" x14ac:dyDescent="0.4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77"/>
      <c r="AB35" s="77"/>
      <c r="AC35" s="77"/>
      <c r="AD35" s="77"/>
      <c r="AE35" s="64"/>
      <c r="AF35" s="64"/>
      <c r="AG35" s="64"/>
      <c r="AH35" s="77"/>
      <c r="AI35" s="77"/>
      <c r="AJ35" s="77"/>
      <c r="AK35" s="77"/>
      <c r="AL35" s="77"/>
      <c r="AM35" s="77"/>
      <c r="AN35" s="77"/>
      <c r="AO35" s="55"/>
      <c r="AP35" s="77"/>
      <c r="AQ35" s="86"/>
      <c r="AR35" s="75"/>
      <c r="AS35" s="75"/>
      <c r="AT35" s="86"/>
    </row>
    <row r="36" spans="2:79" ht="18.75" customHeight="1" x14ac:dyDescent="0.4">
      <c r="B36" s="1"/>
      <c r="C36" s="9"/>
      <c r="D36" s="23" t="s">
        <v>12</v>
      </c>
      <c r="E36" s="24"/>
      <c r="F36" s="83"/>
      <c r="G36" s="1"/>
      <c r="H36" s="1"/>
      <c r="I36" s="25" t="s">
        <v>40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6"/>
      <c r="AJ36" s="1"/>
      <c r="AK36" s="1"/>
      <c r="AL36" s="1"/>
      <c r="AM36" s="1"/>
      <c r="AN36" s="1"/>
      <c r="AO36" s="10"/>
    </row>
    <row r="37" spans="2:79" ht="13.5" customHeight="1" x14ac:dyDescent="0.4">
      <c r="B37" s="42"/>
      <c r="C37" s="27"/>
      <c r="D37" s="79"/>
      <c r="E37" s="7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0"/>
    </row>
    <row r="38" spans="2:79" ht="15.95" customHeight="1" x14ac:dyDescent="0.15">
      <c r="B38" s="42"/>
      <c r="C38" s="27"/>
      <c r="D38" s="194" t="s">
        <v>13</v>
      </c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6"/>
      <c r="AL38" s="196"/>
      <c r="AM38" s="76"/>
      <c r="AN38" s="76"/>
      <c r="AO38" s="10"/>
      <c r="AS38" s="68"/>
    </row>
    <row r="39" spans="2:79" ht="11.25" customHeight="1" x14ac:dyDescent="0.15">
      <c r="B39" s="42"/>
      <c r="C39" s="27"/>
      <c r="D39" s="209" t="s">
        <v>14</v>
      </c>
      <c r="E39" s="203"/>
      <c r="F39" s="203"/>
      <c r="G39" s="203"/>
      <c r="H39" s="224"/>
      <c r="I39" s="197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203" t="s">
        <v>15</v>
      </c>
      <c r="U39" s="204"/>
      <c r="V39" s="204"/>
      <c r="W39" s="204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206" t="s">
        <v>16</v>
      </c>
      <c r="AK39" s="78"/>
      <c r="AL39" s="7"/>
      <c r="AM39" s="7"/>
      <c r="AN39" s="8"/>
      <c r="AO39" s="10"/>
      <c r="AS39" s="68"/>
    </row>
    <row r="40" spans="2:79" ht="11.25" customHeight="1" x14ac:dyDescent="0.4">
      <c r="B40" s="42"/>
      <c r="C40" s="27"/>
      <c r="D40" s="214"/>
      <c r="E40" s="225"/>
      <c r="F40" s="225"/>
      <c r="G40" s="225"/>
      <c r="H40" s="226"/>
      <c r="I40" s="199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5"/>
      <c r="U40" s="205"/>
      <c r="V40" s="205"/>
      <c r="W40" s="205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7"/>
      <c r="AK40" s="79"/>
      <c r="AL40" s="2" t="s">
        <v>17</v>
      </c>
      <c r="AM40" s="2"/>
      <c r="AN40" s="28"/>
      <c r="AO40" s="10"/>
      <c r="AS40" s="90"/>
    </row>
    <row r="41" spans="2:79" ht="11.25" customHeight="1" x14ac:dyDescent="0.4">
      <c r="B41" s="1"/>
      <c r="C41" s="9"/>
      <c r="D41" s="214"/>
      <c r="E41" s="225"/>
      <c r="F41" s="225"/>
      <c r="G41" s="225"/>
      <c r="H41" s="226"/>
      <c r="I41" s="199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5"/>
      <c r="U41" s="205"/>
      <c r="V41" s="205"/>
      <c r="W41" s="205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8" t="s">
        <v>18</v>
      </c>
      <c r="AK41" s="80"/>
      <c r="AL41" s="1"/>
      <c r="AM41" s="1"/>
      <c r="AN41" s="10"/>
      <c r="AO41" s="10"/>
      <c r="AS41" s="90"/>
    </row>
    <row r="42" spans="2:79" ht="11.25" customHeight="1" x14ac:dyDescent="0.4">
      <c r="B42" s="1"/>
      <c r="C42" s="9"/>
      <c r="D42" s="227"/>
      <c r="E42" s="228"/>
      <c r="F42" s="228"/>
      <c r="G42" s="228"/>
      <c r="H42" s="229"/>
      <c r="I42" s="201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5"/>
      <c r="U42" s="205"/>
      <c r="V42" s="205"/>
      <c r="W42" s="205"/>
      <c r="X42" s="202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8"/>
      <c r="AK42" s="41"/>
      <c r="AL42" s="30"/>
      <c r="AM42" s="30"/>
      <c r="AN42" s="29"/>
      <c r="AO42" s="10"/>
      <c r="AS42" s="91"/>
    </row>
    <row r="43" spans="2:79" ht="11.25" customHeight="1" x14ac:dyDescent="0.4">
      <c r="B43" s="1"/>
      <c r="C43" s="9"/>
      <c r="D43" s="209" t="s">
        <v>19</v>
      </c>
      <c r="E43" s="203"/>
      <c r="F43" s="203"/>
      <c r="G43" s="203"/>
      <c r="H43" s="224"/>
      <c r="I43" s="47"/>
      <c r="J43" s="81"/>
      <c r="K43" s="81"/>
      <c r="L43" s="81"/>
      <c r="M43" s="7"/>
      <c r="N43" s="7"/>
      <c r="O43" s="7"/>
      <c r="P43" s="7"/>
      <c r="Q43" s="7"/>
      <c r="R43" s="7"/>
      <c r="S43" s="209" t="s">
        <v>20</v>
      </c>
      <c r="T43" s="210"/>
      <c r="U43" s="210"/>
      <c r="V43" s="210"/>
      <c r="W43" s="210"/>
      <c r="X43" s="211"/>
      <c r="Y43" s="215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7"/>
      <c r="AO43" s="10"/>
      <c r="AS43" s="91"/>
    </row>
    <row r="44" spans="2:79" ht="18.75" customHeight="1" x14ac:dyDescent="0.4">
      <c r="B44" s="1"/>
      <c r="C44" s="9"/>
      <c r="D44" s="214"/>
      <c r="E44" s="225"/>
      <c r="F44" s="225"/>
      <c r="G44" s="225"/>
      <c r="H44" s="226"/>
      <c r="I44" s="214" t="s">
        <v>21</v>
      </c>
      <c r="J44" s="196"/>
      <c r="K44" s="196"/>
      <c r="L44" s="196"/>
      <c r="M44" s="196"/>
      <c r="N44" s="196"/>
      <c r="O44" s="196"/>
      <c r="P44" s="196"/>
      <c r="Q44" s="196"/>
      <c r="R44" s="196"/>
      <c r="S44" s="212"/>
      <c r="T44" s="196"/>
      <c r="U44" s="196"/>
      <c r="V44" s="196"/>
      <c r="W44" s="196"/>
      <c r="X44" s="213"/>
      <c r="Y44" s="218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20"/>
      <c r="AO44" s="10"/>
      <c r="AS44" s="91"/>
    </row>
    <row r="45" spans="2:79" ht="8.1" customHeight="1" x14ac:dyDescent="0.4">
      <c r="B45" s="1"/>
      <c r="C45" s="9"/>
      <c r="D45" s="227"/>
      <c r="E45" s="228"/>
      <c r="F45" s="228"/>
      <c r="G45" s="228"/>
      <c r="H45" s="229"/>
      <c r="I45" s="82"/>
      <c r="J45" s="76"/>
      <c r="K45" s="76"/>
      <c r="L45" s="76"/>
      <c r="M45" s="1"/>
      <c r="N45" s="1"/>
      <c r="O45" s="1"/>
      <c r="P45" s="1"/>
      <c r="Q45" s="1"/>
      <c r="R45" s="1"/>
      <c r="S45" s="212"/>
      <c r="T45" s="196"/>
      <c r="U45" s="196"/>
      <c r="V45" s="196"/>
      <c r="W45" s="196"/>
      <c r="X45" s="213"/>
      <c r="Y45" s="221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3"/>
      <c r="AO45" s="10"/>
      <c r="AS45" s="92"/>
    </row>
    <row r="46" spans="2:79" ht="30" customHeight="1" x14ac:dyDescent="0.15">
      <c r="B46" s="1"/>
      <c r="C46" s="9"/>
      <c r="D46" s="230" t="s">
        <v>37</v>
      </c>
      <c r="E46" s="231"/>
      <c r="F46" s="231"/>
      <c r="G46" s="231"/>
      <c r="H46" s="231"/>
      <c r="I46" s="231"/>
      <c r="J46" s="231"/>
      <c r="K46" s="231"/>
      <c r="L46" s="231"/>
      <c r="M46" s="231"/>
      <c r="N46" s="232"/>
      <c r="O46" s="148" t="str">
        <f>IF(AT46&lt;&gt;"",AT46,"")</f>
        <v/>
      </c>
      <c r="P46" s="148"/>
      <c r="Q46" s="148" t="str">
        <f>IF(AU46&lt;&gt;"",AU46,"")</f>
        <v/>
      </c>
      <c r="R46" s="148"/>
      <c r="S46" s="148" t="str">
        <f>IF(AV46&lt;&gt;"",AV46,"")</f>
        <v/>
      </c>
      <c r="T46" s="148"/>
      <c r="U46" s="148" t="str">
        <f>IF(AW46&lt;&gt;"",AW46,"")</f>
        <v/>
      </c>
      <c r="V46" s="148"/>
      <c r="W46" s="148" t="str">
        <f>IF(AX46&lt;&gt;"",AX46,"")</f>
        <v/>
      </c>
      <c r="X46" s="148"/>
      <c r="Y46" s="73" t="str">
        <f>IF(AY46&lt;&gt;"",AY46,"")</f>
        <v/>
      </c>
      <c r="Z46" s="148" t="str">
        <f>IF(AZ46&lt;&gt;"",AZ46,"")</f>
        <v/>
      </c>
      <c r="AA46" s="148"/>
      <c r="AB46" s="148" t="str">
        <f>IF(BA46&lt;&gt;"",BA46,"")</f>
        <v/>
      </c>
      <c r="AC46" s="148"/>
      <c r="AD46" s="73" t="str">
        <f>IF(BB46&lt;&gt;"",BB46,"")</f>
        <v/>
      </c>
      <c r="AE46" s="73" t="str">
        <f>IF(BC46&lt;&gt;"",BC46,"")</f>
        <v/>
      </c>
      <c r="AF46" s="148" t="str">
        <f>IF(BD46&lt;&gt;"",BD46,"")</f>
        <v/>
      </c>
      <c r="AG46" s="148"/>
      <c r="AH46" s="148" t="str">
        <f>IF(BE46&lt;&gt;"",BE46,"")</f>
        <v/>
      </c>
      <c r="AI46" s="148"/>
      <c r="AJ46" s="73" t="str">
        <f>IF(BF46&lt;&gt;"",BF46,"")</f>
        <v/>
      </c>
      <c r="AK46" s="148" t="str">
        <f>IF(BG46&lt;&gt;"",BG46,"")</f>
        <v/>
      </c>
      <c r="AL46" s="148"/>
      <c r="AM46" s="148" t="str">
        <f>IF(BH46&lt;&gt;"",BH46,"")</f>
        <v/>
      </c>
      <c r="AN46" s="148"/>
      <c r="AO46" s="10"/>
      <c r="AS46" s="92"/>
      <c r="AT46" s="71" t="str">
        <f>MID($AS45,1,1)</f>
        <v/>
      </c>
      <c r="AU46" s="71" t="str">
        <f>MID($AS45,2,1)</f>
        <v/>
      </c>
      <c r="AV46" s="71" t="str">
        <f>MID($AS45,3,1)</f>
        <v/>
      </c>
      <c r="AW46" s="71" t="str">
        <f>MID($AS45,4,1)</f>
        <v/>
      </c>
      <c r="AX46" s="71" t="str">
        <f>MID($AS45,5,1)</f>
        <v/>
      </c>
      <c r="AY46" s="71" t="str">
        <f>MID($AS45,6,1)</f>
        <v/>
      </c>
      <c r="AZ46" s="71" t="str">
        <f>MID($AS45,7,1)</f>
        <v/>
      </c>
      <c r="BA46" s="71" t="str">
        <f>MID($AS45,8,1)</f>
        <v/>
      </c>
      <c r="BB46" s="71" t="str">
        <f>MID($AS45,9,1)</f>
        <v/>
      </c>
      <c r="BC46" s="71" t="str">
        <f>MID($AS45,10,1)</f>
        <v/>
      </c>
      <c r="BD46" s="71" t="str">
        <f>MID($AS45,11,1)</f>
        <v/>
      </c>
      <c r="BE46" s="71" t="str">
        <f>MID($AS45,12,1)</f>
        <v/>
      </c>
      <c r="BF46" s="71" t="str">
        <f>MID($AS45,13,1)</f>
        <v/>
      </c>
      <c r="BG46" s="71" t="str">
        <f>MID($AS45,14,1)</f>
        <v/>
      </c>
      <c r="BH46" s="71" t="str">
        <f>MID($AS45,15,1)</f>
        <v/>
      </c>
      <c r="BI46" s="71" t="str">
        <f>MID($AS45,16,1)</f>
        <v/>
      </c>
      <c r="BJ46" s="71" t="str">
        <f>MID($AS45,17,1)</f>
        <v/>
      </c>
      <c r="BK46" s="71" t="str">
        <f>MID($AS45,18,1)</f>
        <v/>
      </c>
      <c r="BL46" s="71" t="str">
        <f>MID($AS45,19,1)</f>
        <v/>
      </c>
      <c r="BM46" s="71" t="str">
        <f>MID($AS45,20,1)</f>
        <v/>
      </c>
      <c r="BN46" s="71" t="str">
        <f>MID($AS45,21,1)</f>
        <v/>
      </c>
      <c r="BO46" s="71" t="str">
        <f>MID($AS45,22,1)</f>
        <v/>
      </c>
      <c r="BP46" s="71" t="str">
        <f>MID($AS45,23,1)</f>
        <v/>
      </c>
      <c r="BQ46" s="71" t="str">
        <f>MID($AS45,24,1)</f>
        <v/>
      </c>
      <c r="BR46" s="71" t="str">
        <f>MID($AS45,25,1)</f>
        <v/>
      </c>
      <c r="BS46" s="71" t="str">
        <f>MID($AS45,26,1)</f>
        <v/>
      </c>
      <c r="BT46" s="71" t="str">
        <f>MID($AS45,27,1)</f>
        <v/>
      </c>
      <c r="BU46" s="71" t="str">
        <f>MID($AS45,28,1)</f>
        <v/>
      </c>
      <c r="BV46" s="71" t="str">
        <f>MID($AS45,29,1)</f>
        <v/>
      </c>
      <c r="BW46" s="71" t="str">
        <f>MID($AS45,30,1)</f>
        <v/>
      </c>
      <c r="BX46" s="71" t="str">
        <f>MID($AS45,31,1)</f>
        <v/>
      </c>
      <c r="BY46" s="71" t="str">
        <f>MID($AS45,32,1)</f>
        <v/>
      </c>
      <c r="BZ46" s="71" t="str">
        <f>MID($AS45,33,1)</f>
        <v/>
      </c>
      <c r="CA46" s="71" t="str">
        <f>MID($AS45,34,1)</f>
        <v/>
      </c>
    </row>
    <row r="47" spans="2:79" ht="30" customHeight="1" x14ac:dyDescent="0.15">
      <c r="B47" s="1"/>
      <c r="C47" s="9"/>
      <c r="D47" s="233"/>
      <c r="E47" s="234"/>
      <c r="F47" s="234"/>
      <c r="G47" s="234"/>
      <c r="H47" s="234"/>
      <c r="I47" s="234"/>
      <c r="J47" s="234"/>
      <c r="K47" s="234"/>
      <c r="L47" s="234"/>
      <c r="M47" s="234"/>
      <c r="N47" s="235"/>
      <c r="O47" s="148" t="str">
        <f>IF(BI46&lt;&gt;"",BI46,"")</f>
        <v/>
      </c>
      <c r="P47" s="148"/>
      <c r="Q47" s="148" t="str">
        <f>IF(BJ46&lt;&gt;"",BJ46,"")</f>
        <v/>
      </c>
      <c r="R47" s="148"/>
      <c r="S47" s="148" t="str">
        <f>IF(BK46&lt;&gt;"",BK46,"")</f>
        <v/>
      </c>
      <c r="T47" s="148"/>
      <c r="U47" s="148" t="str">
        <f>IF(BL46&lt;&gt;"",BL46,"")</f>
        <v/>
      </c>
      <c r="V47" s="148"/>
      <c r="W47" s="148" t="str">
        <f>IF(BM46&lt;&gt;"",BM46,"")</f>
        <v/>
      </c>
      <c r="X47" s="148"/>
      <c r="Y47" s="73" t="str">
        <f>IF(BN46&lt;&gt;"",BN46,"")</f>
        <v/>
      </c>
      <c r="Z47" s="148" t="str">
        <f>IF(BO46&lt;&gt;"",BO46,"")</f>
        <v/>
      </c>
      <c r="AA47" s="148"/>
      <c r="AB47" s="148" t="str">
        <f>IF(BP46&lt;&gt;"",BP46,"")</f>
        <v/>
      </c>
      <c r="AC47" s="148"/>
      <c r="AD47" s="73" t="str">
        <f>IF(BQ46&lt;&gt;"",BQ46,"")</f>
        <v/>
      </c>
      <c r="AE47" s="73" t="str">
        <f>IF(BR46&lt;&gt;"",BR46,"")</f>
        <v/>
      </c>
      <c r="AF47" s="148" t="str">
        <f>IF(BS46&lt;&gt;"",BS46,"")</f>
        <v/>
      </c>
      <c r="AG47" s="148"/>
      <c r="AH47" s="148" t="str">
        <f>IF(BT46&lt;&gt;"",BT46,"")</f>
        <v/>
      </c>
      <c r="AI47" s="148"/>
      <c r="AJ47" s="73" t="str">
        <f>IF(BU46&lt;&gt;"",BU46,"")</f>
        <v/>
      </c>
      <c r="AK47" s="148" t="str">
        <f>IF(BV46&lt;&gt;"",BV46,"")</f>
        <v/>
      </c>
      <c r="AL47" s="148"/>
      <c r="AM47" s="148" t="str">
        <f>IF(BW46&lt;&gt;"",BW46,"")</f>
        <v/>
      </c>
      <c r="AN47" s="148"/>
      <c r="AO47" s="10"/>
      <c r="AS47" s="92"/>
      <c r="AT47" s="71" t="s">
        <v>86</v>
      </c>
      <c r="AU47" s="71" t="s">
        <v>87</v>
      </c>
      <c r="AV47" s="71" t="s">
        <v>55</v>
      </c>
      <c r="AW47" s="71" t="s">
        <v>56</v>
      </c>
      <c r="AX47" s="71" t="s">
        <v>57</v>
      </c>
      <c r="AY47" s="71" t="s">
        <v>58</v>
      </c>
      <c r="AZ47" s="71" t="s">
        <v>59</v>
      </c>
      <c r="BA47" s="71" t="s">
        <v>60</v>
      </c>
      <c r="BB47" s="71" t="s">
        <v>61</v>
      </c>
      <c r="BC47" s="71" t="s">
        <v>43</v>
      </c>
      <c r="BD47" s="71" t="s">
        <v>62</v>
      </c>
      <c r="BE47" s="71" t="s">
        <v>63</v>
      </c>
      <c r="BF47" s="71" t="s">
        <v>64</v>
      </c>
      <c r="BG47" s="71" t="s">
        <v>65</v>
      </c>
      <c r="BH47" s="71" t="s">
        <v>66</v>
      </c>
      <c r="BI47" s="71" t="s">
        <v>67</v>
      </c>
      <c r="BJ47" s="71" t="s">
        <v>68</v>
      </c>
      <c r="BK47" s="71" t="s">
        <v>69</v>
      </c>
      <c r="BL47" s="71" t="s">
        <v>70</v>
      </c>
      <c r="BM47" s="71" t="s">
        <v>71</v>
      </c>
      <c r="BN47" s="71" t="s">
        <v>72</v>
      </c>
      <c r="BO47" s="71" t="s">
        <v>73</v>
      </c>
      <c r="BP47" s="71" t="s">
        <v>74</v>
      </c>
      <c r="BQ47" s="71" t="s">
        <v>75</v>
      </c>
      <c r="BR47" s="71" t="s">
        <v>76</v>
      </c>
      <c r="BS47" s="71" t="s">
        <v>77</v>
      </c>
      <c r="BT47" s="71" t="s">
        <v>78</v>
      </c>
      <c r="BU47" s="71" t="s">
        <v>79</v>
      </c>
      <c r="BV47" s="71" t="s">
        <v>80</v>
      </c>
      <c r="BW47" s="71" t="s">
        <v>81</v>
      </c>
      <c r="BX47" s="71" t="s">
        <v>82</v>
      </c>
      <c r="BY47" s="71" t="s">
        <v>83</v>
      </c>
      <c r="BZ47" s="71" t="s">
        <v>84</v>
      </c>
      <c r="CA47" s="71" t="s">
        <v>85</v>
      </c>
    </row>
    <row r="48" spans="2:79" ht="14.25" customHeight="1" x14ac:dyDescent="0.4">
      <c r="B48" s="1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0"/>
      <c r="AS48" s="69"/>
    </row>
    <row r="49" spans="2:48" ht="24" customHeight="1" x14ac:dyDescent="0.15">
      <c r="B49" s="1"/>
      <c r="C49" s="6"/>
      <c r="D49" s="31" t="s">
        <v>22</v>
      </c>
      <c r="E49" s="7"/>
      <c r="F49" s="31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32"/>
      <c r="AP49" s="33"/>
      <c r="AQ49" s="33"/>
      <c r="AR49" s="33"/>
      <c r="AS49" s="69"/>
      <c r="AT49" s="33"/>
      <c r="AU49" s="33"/>
      <c r="AV49" s="33"/>
    </row>
    <row r="50" spans="2:48" ht="15" customHeight="1" x14ac:dyDescent="0.4">
      <c r="B50" s="1"/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34"/>
      <c r="AP50" s="33"/>
      <c r="AQ50" s="33"/>
      <c r="AR50" s="33"/>
      <c r="AS50" s="33"/>
      <c r="AT50" s="33"/>
      <c r="AU50" s="33"/>
      <c r="AV50" s="33"/>
    </row>
    <row r="51" spans="2:48" ht="15" customHeight="1" x14ac:dyDescent="0.4">
      <c r="B51" s="1"/>
      <c r="C51" s="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4" t="s">
        <v>88</v>
      </c>
      <c r="Y51" s="266"/>
      <c r="Z51" s="266"/>
      <c r="AA51" s="3" t="s">
        <v>23</v>
      </c>
      <c r="AB51" s="93"/>
      <c r="AC51" s="93"/>
      <c r="AD51" s="93"/>
      <c r="AE51" s="3" t="s">
        <v>24</v>
      </c>
      <c r="AF51" s="93"/>
      <c r="AG51" s="93"/>
      <c r="AH51" s="93"/>
      <c r="AI51" s="3" t="s">
        <v>25</v>
      </c>
      <c r="AJ51" s="1"/>
      <c r="AK51" s="1"/>
      <c r="AL51" s="1"/>
      <c r="AM51" s="1"/>
      <c r="AN51" s="1"/>
      <c r="AO51" s="34"/>
      <c r="AP51" s="33"/>
      <c r="AQ51" s="33"/>
      <c r="AR51" s="33"/>
      <c r="AS51" s="33"/>
      <c r="AT51" s="33"/>
      <c r="AU51" s="33"/>
      <c r="AV51" s="33"/>
    </row>
    <row r="52" spans="2:48" x14ac:dyDescent="0.4">
      <c r="B52" s="1"/>
      <c r="C52" s="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0"/>
    </row>
    <row r="53" spans="2:48" ht="23.25" customHeight="1" x14ac:dyDescent="0.4">
      <c r="B53" s="1"/>
      <c r="C53" s="9"/>
      <c r="D53" s="35" t="s">
        <v>26</v>
      </c>
      <c r="E53" s="1"/>
      <c r="F53" s="191" t="s">
        <v>91</v>
      </c>
      <c r="G53" s="192"/>
      <c r="H53" s="192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"/>
      <c r="AK53" s="1"/>
      <c r="AL53" s="1"/>
      <c r="AM53" s="1"/>
      <c r="AN53" s="1"/>
      <c r="AO53" s="10"/>
    </row>
    <row r="54" spans="2:48" x14ac:dyDescent="0.4">
      <c r="B54" s="1"/>
      <c r="C54" s="9"/>
      <c r="D54" s="1"/>
      <c r="E54" s="1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"/>
      <c r="AK54" s="1"/>
      <c r="AL54" s="1"/>
      <c r="AM54" s="1"/>
      <c r="AN54" s="1"/>
      <c r="AO54" s="10"/>
    </row>
    <row r="55" spans="2:48" ht="11.25" customHeight="1" x14ac:dyDescent="0.4">
      <c r="B55" s="1"/>
      <c r="C55" s="9"/>
      <c r="D55" s="1"/>
      <c r="E55" s="1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"/>
      <c r="AK55" s="1"/>
      <c r="AL55" s="1"/>
      <c r="AM55" s="1"/>
      <c r="AN55" s="1"/>
      <c r="AO55" s="10"/>
    </row>
    <row r="56" spans="2:48" ht="15" x14ac:dyDescent="0.4">
      <c r="B56" s="1"/>
      <c r="C56" s="9"/>
      <c r="D56" s="35" t="s">
        <v>27</v>
      </c>
      <c r="E56" s="1"/>
      <c r="F56" s="191" t="s">
        <v>90</v>
      </c>
      <c r="G56" s="192"/>
      <c r="H56" s="192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"/>
      <c r="AK56" s="1"/>
      <c r="AL56" s="1"/>
      <c r="AM56" s="1"/>
      <c r="AN56" s="1"/>
      <c r="AO56" s="10"/>
    </row>
    <row r="57" spans="2:48" ht="24.95" customHeight="1" x14ac:dyDescent="0.4">
      <c r="B57" s="1"/>
      <c r="C57" s="9"/>
      <c r="D57" s="1"/>
      <c r="E57" s="1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"/>
      <c r="AK57" s="1"/>
      <c r="AL57" s="1"/>
      <c r="AM57" s="1"/>
      <c r="AN57" s="1"/>
      <c r="AO57" s="10"/>
    </row>
    <row r="58" spans="2:48" ht="5.25" customHeight="1" x14ac:dyDescent="0.4">
      <c r="B58" s="1"/>
      <c r="C58" s="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0"/>
    </row>
    <row r="59" spans="2:48" ht="18.75" customHeight="1" x14ac:dyDescent="0.4">
      <c r="B59" s="1"/>
      <c r="C59" s="9"/>
      <c r="D59" s="36" t="s">
        <v>29</v>
      </c>
      <c r="E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0"/>
    </row>
    <row r="60" spans="2:48" ht="6" customHeight="1" x14ac:dyDescent="0.4">
      <c r="B60" s="1"/>
      <c r="C60" s="37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29"/>
    </row>
    <row r="61" spans="2:48" ht="15.75" customHeight="1" x14ac:dyDescent="0.15">
      <c r="B61" s="1"/>
      <c r="C61" s="1"/>
      <c r="D61" s="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38"/>
      <c r="AI61" s="1"/>
      <c r="AJ61" s="39"/>
      <c r="AK61" s="39"/>
      <c r="AL61" s="7"/>
      <c r="AM61" s="1"/>
      <c r="AN61" s="1"/>
    </row>
    <row r="62" spans="2:48" ht="6" hidden="1" customHeight="1" x14ac:dyDescent="0.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8" ht="24" customHeight="1" x14ac:dyDescent="0.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8" x14ac:dyDescent="0.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2" ht="20.100000000000001" customHeight="1" x14ac:dyDescent="0.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2" hidden="1" x14ac:dyDescent="0.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2:42" x14ac:dyDescent="0.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2" x14ac:dyDescent="0.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2" x14ac:dyDescent="0.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2" x14ac:dyDescent="0.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2" x14ac:dyDescent="0.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2" x14ac:dyDescent="0.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2" x14ac:dyDescent="0.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2" x14ac:dyDescent="0.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2" x14ac:dyDescent="0.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2" x14ac:dyDescent="0.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2" x14ac:dyDescent="0.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2" x14ac:dyDescent="0.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2" x14ac:dyDescent="0.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2" x14ac:dyDescent="0.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2:40" x14ac:dyDescent="0.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2:40" x14ac:dyDescent="0.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2:40" x14ac:dyDescent="0.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2:40" x14ac:dyDescent="0.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2:40" x14ac:dyDescent="0.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2:40" x14ac:dyDescent="0.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2:40" x14ac:dyDescent="0.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2:40" x14ac:dyDescent="0.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2:40" x14ac:dyDescent="0.4">
      <c r="B89" s="1"/>
      <c r="C89" s="1"/>
      <c r="D89" s="1"/>
      <c r="AL89" s="1"/>
      <c r="AM89" s="1"/>
      <c r="AN89" s="1"/>
    </row>
    <row r="90" spans="2:40" x14ac:dyDescent="0.4">
      <c r="B90" s="1"/>
      <c r="C90" s="1"/>
      <c r="D90" s="1"/>
      <c r="AL90" s="1"/>
      <c r="AM90" s="1"/>
      <c r="AN90" s="1"/>
    </row>
    <row r="91" spans="2:40" x14ac:dyDescent="0.4">
      <c r="B91" s="1"/>
      <c r="C91" s="1"/>
      <c r="D91" s="1"/>
      <c r="AL91" s="1"/>
      <c r="AM91" s="1"/>
      <c r="AN91" s="1"/>
    </row>
    <row r="92" spans="2:40" x14ac:dyDescent="0.4">
      <c r="B92" s="1"/>
      <c r="C92" s="1"/>
      <c r="D92" s="1"/>
      <c r="AL92" s="1"/>
      <c r="AM92" s="1"/>
      <c r="AN92" s="1"/>
    </row>
  </sheetData>
  <mergeCells count="120">
    <mergeCell ref="F56:AI57"/>
    <mergeCell ref="AB47:AC47"/>
    <mergeCell ref="AF47:AG47"/>
    <mergeCell ref="AH47:AI47"/>
    <mergeCell ref="AK47:AL47"/>
    <mergeCell ref="AM47:AN47"/>
    <mergeCell ref="Y51:Z51"/>
    <mergeCell ref="AB51:AD51"/>
    <mergeCell ref="AF51:AH51"/>
    <mergeCell ref="W47:X47"/>
    <mergeCell ref="Z47:AA47"/>
    <mergeCell ref="Q46:R46"/>
    <mergeCell ref="S46:T46"/>
    <mergeCell ref="U46:V46"/>
    <mergeCell ref="W46:X46"/>
    <mergeCell ref="Z46:AA46"/>
    <mergeCell ref="AB46:AC46"/>
    <mergeCell ref="F53:AI55"/>
    <mergeCell ref="D38:AL38"/>
    <mergeCell ref="D39:H42"/>
    <mergeCell ref="I39:S42"/>
    <mergeCell ref="T39:W42"/>
    <mergeCell ref="X39:AI42"/>
    <mergeCell ref="AJ39:AJ40"/>
    <mergeCell ref="AS40:AS41"/>
    <mergeCell ref="AJ41:AJ42"/>
    <mergeCell ref="AS42:AS44"/>
    <mergeCell ref="D43:H45"/>
    <mergeCell ref="S43:X45"/>
    <mergeCell ref="Y43:AN45"/>
    <mergeCell ref="I44:R44"/>
    <mergeCell ref="AS45:AS47"/>
    <mergeCell ref="D46:N47"/>
    <mergeCell ref="O46:P46"/>
    <mergeCell ref="AF46:AG46"/>
    <mergeCell ref="AH46:AI46"/>
    <mergeCell ref="AK46:AL46"/>
    <mergeCell ref="AM46:AN46"/>
    <mergeCell ref="O47:P47"/>
    <mergeCell ref="Q47:R47"/>
    <mergeCell ref="S47:T47"/>
    <mergeCell ref="U47:V47"/>
    <mergeCell ref="AR29:AR30"/>
    <mergeCell ref="C31:H32"/>
    <mergeCell ref="I31:R32"/>
    <mergeCell ref="S31:T32"/>
    <mergeCell ref="U31:AB32"/>
    <mergeCell ref="AC31:AM32"/>
    <mergeCell ref="AN31:AO32"/>
    <mergeCell ref="AR32:AR33"/>
    <mergeCell ref="C33:H34"/>
    <mergeCell ref="I33:R34"/>
    <mergeCell ref="C29:H30"/>
    <mergeCell ref="I29:R30"/>
    <mergeCell ref="S29:T30"/>
    <mergeCell ref="U29:AB30"/>
    <mergeCell ref="AC29:AM30"/>
    <mergeCell ref="AN29:AO30"/>
    <mergeCell ref="S33:T34"/>
    <mergeCell ref="U33:AB34"/>
    <mergeCell ref="AC33:AM34"/>
    <mergeCell ref="AN33:AO34"/>
    <mergeCell ref="C26:AO27"/>
    <mergeCell ref="AR26:AR27"/>
    <mergeCell ref="I28:R28"/>
    <mergeCell ref="S28:T28"/>
    <mergeCell ref="U28:AD28"/>
    <mergeCell ref="AE28:AL28"/>
    <mergeCell ref="C24:H24"/>
    <mergeCell ref="I24:AB24"/>
    <mergeCell ref="AC24:AM24"/>
    <mergeCell ref="AN24:AO24"/>
    <mergeCell ref="C25:H25"/>
    <mergeCell ref="I25:AB25"/>
    <mergeCell ref="AC25:AM25"/>
    <mergeCell ref="AN25:AO25"/>
    <mergeCell ref="C22:H22"/>
    <mergeCell ref="I22:AB22"/>
    <mergeCell ref="AC22:AM22"/>
    <mergeCell ref="AN22:AO22"/>
    <mergeCell ref="C23:H23"/>
    <mergeCell ref="I23:AB23"/>
    <mergeCell ref="AC23:AM23"/>
    <mergeCell ref="AN23:AO23"/>
    <mergeCell ref="C20:H20"/>
    <mergeCell ref="I20:AB20"/>
    <mergeCell ref="AC20:AM20"/>
    <mergeCell ref="AN20:AO20"/>
    <mergeCell ref="C21:H21"/>
    <mergeCell ref="I21:AB21"/>
    <mergeCell ref="AC21:AM21"/>
    <mergeCell ref="AN21:AO21"/>
    <mergeCell ref="F15:AO15"/>
    <mergeCell ref="F16:AO16"/>
    <mergeCell ref="C18:AO18"/>
    <mergeCell ref="C19:H19"/>
    <mergeCell ref="I19:AB19"/>
    <mergeCell ref="AC19:AO19"/>
    <mergeCell ref="E12:AO12"/>
    <mergeCell ref="F13:AO13"/>
    <mergeCell ref="F14:L14"/>
    <mergeCell ref="N14:X14"/>
    <mergeCell ref="AA14:AE14"/>
    <mergeCell ref="AF14:AN14"/>
    <mergeCell ref="Z6:AB8"/>
    <mergeCell ref="AC6:AD8"/>
    <mergeCell ref="AE6:AF8"/>
    <mergeCell ref="AG6:AI8"/>
    <mergeCell ref="AJ6:AK8"/>
    <mergeCell ref="E10:AO10"/>
    <mergeCell ref="I1:R1"/>
    <mergeCell ref="C3:AL4"/>
    <mergeCell ref="C6:F8"/>
    <mergeCell ref="G6:H8"/>
    <mergeCell ref="I6:K8"/>
    <mergeCell ref="L6:N8"/>
    <mergeCell ref="O6:Q8"/>
    <mergeCell ref="R6:T8"/>
    <mergeCell ref="U6:W8"/>
    <mergeCell ref="X6:Y8"/>
  </mergeCells>
  <phoneticPr fontId="1"/>
  <dataValidations count="3">
    <dataValidation allowBlank="1" showErrorMessage="1" sqref="AC20:AC25"/>
    <dataValidation allowBlank="1" showInputMessage="1" showErrorMessage="1" prompt="軽減税率（8％）の対象となるものは品名に「※」をつけてください。_x000a_旧税率対象（8％）となるもにには品名に「〇」をつけてください。" sqref="I20:I25"/>
    <dataValidation allowBlank="1" showInputMessage="1" showErrorMessage="1" sqref="WWU12:WWV13 KE12:KF13 UA12:UB13 ADW12:ADX13 ANS12:ANT13 AXO12:AXP13 BHK12:BHL13 BRG12:BRH13 CBC12:CBD13 CKY12:CKZ13 CUU12:CUV13 DEQ12:DER13 DOM12:DON13 DYI12:DYJ13 EIE12:EIF13 ESA12:ESB13 FBW12:FBX13 FLS12:FLT13 FVO12:FVP13 GFK12:GFL13 GPG12:GPH13 GZC12:GZD13 HIY12:HIZ13 HSU12:HSV13 ICQ12:ICR13 IMM12:IMN13 IWI12:IWJ13 JGE12:JGF13 JQA12:JQB13 JZW12:JZX13 KJS12:KJT13 KTO12:KTP13 LDK12:LDL13 LNG12:LNH13 LXC12:LXD13 MGY12:MGZ13 MQU12:MQV13 NAQ12:NAR13 NKM12:NKN13 NUI12:NUJ13 OEE12:OEF13 OOA12:OOB13 OXW12:OXX13 PHS12:PHT13 PRO12:PRP13 QBK12:QBL13 QLG12:QLH13 QVC12:QVD13 REY12:REZ13 ROU12:ROV13 RYQ12:RYR13 SIM12:SIN13 SSI12:SSJ13 TCE12:TCF13 TMA12:TMB13 TVW12:TVX13 UFS12:UFT13 UPO12:UPP13 UZK12:UZL13 VJG12:VJH13 VTC12:VTD13 WCY12:WCZ13 WMU12:WMV13 WWQ12:WWR13 KI12:KJ13 UE12:UF13 AEA12:AEB13 ANW12:ANX13 AXS12:AXT13 BHO12:BHP13 BRK12:BRL13 CBG12:CBH13 CLC12:CLD13 CUY12:CUZ13 DEU12:DEV13 DOQ12:DOR13 DYM12:DYN13 EII12:EIJ13 ESE12:ESF13 FCA12:FCB13 FLW12:FLX13 FVS12:FVT13 GFO12:GFP13 GPK12:GPL13 GZG12:GZH13 HJC12:HJD13 HSY12:HSZ13 ICU12:ICV13 IMQ12:IMR13 IWM12:IWN13 JGI12:JGJ13 JQE12:JQF13 KAA12:KAB13 KJW12:KJX13 KTS12:KTT13 LDO12:LDP13 LNK12:LNL13 LXG12:LXH13 MHC12:MHD13 MQY12:MQZ13 NAU12:NAV13 NKQ12:NKR13 NUM12:NUN13 OEI12:OEJ13 OOE12:OOF13 OYA12:OYB13 PHW12:PHX13 PRS12:PRT13 QBO12:QBP13 QLK12:QLL13 QVG12:QVH13 RFC12:RFD13 ROY12:ROZ13 RYU12:RYV13 SIQ12:SIR13 SSM12:SSN13 TCI12:TCJ13 TME12:TMF13 TWA12:TWB13 UFW12:UFX13 UPS12:UPT13 UZO12:UZP13 VJK12:VJL13 VTG12:VTH13 WDC12:WDD13 WMY12:WMZ13 I19 WWE14:WWF16 JO14:JP16 TK14:TL16 ADG14:ADH16 ANC14:AND16 AWY14:AWZ16 BGU14:BGV16 BQQ14:BQR16 CAM14:CAN16 CKI14:CKJ16 CUE14:CUF16 DEA14:DEB16 DNW14:DNX16 DXS14:DXT16 EHO14:EHP16 ERK14:ERL16 FBG14:FBH16 FLC14:FLD16 FUY14:FUZ16 GEU14:GEV16 GOQ14:GOR16 GYM14:GYN16 HII14:HIJ16 HSE14:HSF16 ICA14:ICB16 ILW14:ILX16 IVS14:IVT16 JFO14:JFP16 JPK14:JPL16 JZG14:JZH16 KJC14:KJD16 KSY14:KSZ16 LCU14:LCV16 LMQ14:LMR16 LWM14:LWN16 MGI14:MGJ16 MQE14:MQF16 NAA14:NAB16 NJW14:NJX16 NTS14:NTT16 ODO14:ODP16 ONK14:ONL16 OXG14:OXH16 PHC14:PHD16 PQY14:PQZ16 QAU14:QAV16 QKQ14:QKR16 QUM14:QUN16 REI14:REJ16 ROE14:ROF16 RYA14:RYB16 SHW14:SHX16 SRS14:SRT16 TBO14:TBP16 TLK14:TLL16 TVG14:TVH16 UFC14:UFD16 UOY14:UOZ16 UYU14:UYV16 VIQ14:VIR16 VSM14:VSN16 WCI14:WCJ16 WME14:WMF16 WWA14:WWB16 JS14:JT16 TO14:TP16 ADK14:ADL16 ANG14:ANH16 AXC14:AXD16 BGY14:BGZ16 BQU14:BQV16 CAQ14:CAR16 CKM14:CKN16 CUI14:CUJ16 DEE14:DEF16 DOA14:DOB16 DXW14:DXX16 EHS14:EHT16 ERO14:ERP16 FBK14:FBL16 FLG14:FLH16 FVC14:FVD16 GEY14:GEZ16 GOU14:GOV16 GYQ14:GYR16 HIM14:HIN16 HSI14:HSJ16 ICE14:ICF16 IMA14:IMB16 IVW14:IVX16 JFS14:JFT16 JPO14:JPP16 JZK14:JZL16 KJG14:KJH16 KTC14:KTD16 LCY14:LCZ16 LMU14:LMV16 LWQ14:LWR16 MGM14:MGN16 MQI14:MQJ16 NAE14:NAF16 NKA14:NKB16 NTW14:NTX16 ODS14:ODT16 ONO14:ONP16 OXK14:OXL16 PHG14:PHH16 PRC14:PRD16 QAY14:QAZ16 QKU14:QKV16 QUQ14:QUR16 REM14:REN16 ROI14:ROJ16 RYE14:RYF16 SIA14:SIB16 SRW14:SRX16 TBS14:TBT16 TLO14:TLP16 TVK14:TVL16 UFG14:UFH16 UPC14:UPD16 UYY14:UYZ16 VIU14:VIV16 VSQ14:VSR16 WCM14:WCN16 WMI14:WMJ16 JV26:KC35 TR26:TY35 ADN26:ADU35 ANJ26:ANQ35 AXF26:AXM35 BHB26:BHI35 BQX26:BRE35 CAT26:CBA35 CKP26:CKW35 CUL26:CUS35 DEH26:DEO35 DOD26:DOK35 DXZ26:DYG35 EHV26:EIC35 ERR26:ERY35 FBN26:FBU35 FLJ26:FLQ35 FVF26:FVM35 GFB26:GFI35 GOX26:GPE35 GYT26:GZA35 HIP26:HIW35 HSL26:HSS35 ICH26:ICO35 IMD26:IMK35 IVZ26:IWG35 JFV26:JGC35 JPR26:JPY35 JZN26:JZU35 KJJ26:KJQ35 KTF26:KTM35 LDB26:LDI35 LMX26:LNE35 LWT26:LXA35 MGP26:MGW35 MQL26:MQS35 NAH26:NAO35 NKD26:NKK35 NTZ26:NUG35 ODV26:OEC35 ONR26:ONY35 OXN26:OXU35 PHJ26:PHQ35 PRF26:PRM35 QBB26:QBI35 QKX26:QLE35 QUT26:QVA35 REP26:REW35 ROL26:ROS35 RYH26:RYO35 SID26:SIK35 SRZ26:SSG35 TBV26:TCC35 TLR26:TLY35 TVN26:TVU35 UFJ26:UFQ35 UPF26:UPM35 UZB26:UZI35 VIX26:VJE35 VST26:VTA35 WCP26:WCW35 WML26:WMS35 WWH26:WWO35 WLV19:WML25 WBZ19:WCP25 VSD19:VST25 VIH19:VIX25 UYL19:UZB25 UOP19:UPF25 UET19:UFJ25 TUX19:TVN25 TLB19:TLR25 TBF19:TBV25 SRJ19:SRZ25 SHN19:SID25 RXR19:RYH25 RNV19:ROL25 RDZ19:REP25 QUD19:QUT25 QKH19:QKX25 QAL19:QBB25 PQP19:PRF25 PGT19:PHJ25 OWX19:OXN25 ONB19:ONR25 ODF19:ODV25 NTJ19:NTZ25 NJN19:NKD25 MZR19:NAH25 MPV19:MQL25 MFZ19:MGP25 LWD19:LWT25 LMH19:LMX25 LCL19:LDB25 KSP19:KTF25 KIT19:KJJ25 JYX19:JZN25 JPB19:JPR25 JFF19:JFV25 IVJ19:IVZ25 ILN19:IMD25 IBR19:ICH25 HRV19:HSL25 HHZ19:HIP25 GYD19:GYT25 GOH19:GOX25 GEL19:GFB25 FUP19:FVF25 FKT19:FLJ25 FAX19:FBN25 ERB19:ERR25 EHF19:EHV25 DXJ19:DXZ25 DNN19:DOD25 DDR19:DEH25 CTV19:CUL25 CJZ19:CKP25 CAD19:CAT25 BQH19:BQX25 BGL19:BHB25 AWP19:AXF25 AMT19:ANJ25 ACX19:ADN25 TB19:TR25 JF19:JV25 WUR19:WVG25 WKV19:WLK25 WAZ19:WBO25 VRD19:VRS25 VHH19:VHW25 UXL19:UYA25 UNP19:UOE25 UDT19:UEI25 TTX19:TUM25 TKB19:TKQ25 TAF19:TAU25 SQJ19:SQY25 SGN19:SHC25 RWR19:RXG25 RMV19:RNK25 RCZ19:RDO25 QTD19:QTS25 QJH19:QJW25 PZL19:QAA25 PPP19:PQE25 PFT19:PGI25 OVX19:OWM25 OMB19:OMQ25 OCF19:OCU25 NSJ19:NSY25 NIN19:NJC25 MYR19:MZG25 MOV19:MPK25 MEZ19:MFO25 LVD19:LVS25 LLH19:LLW25 LBL19:LCA25 KRP19:KSE25 KHT19:KII25 JXX19:JYM25 JOB19:JOQ25 JEF19:JEU25 IUJ19:IUY25 IKN19:ILC25 IAR19:IBG25 HQV19:HRK25 HGZ19:HHO25 GXD19:GXS25 GNH19:GNW25 GDL19:GEA25 FTP19:FUE25 FJT19:FKI25 EZX19:FAM25 EQB19:EQQ25 EGF19:EGU25 DWJ19:DWY25 DMN19:DNC25 DCR19:DDG25 CSV19:CTK25 CIZ19:CJO25 BZD19:BZS25 BPH19:BPW25 BFL19:BGA25 AVP19:AWE25 ALT19:AMI25 ABX19:ACM25 SB19:SQ25 IF19:IU25 WVR19:WWH25"/>
  </dataValidations>
  <printOptions horizontalCentered="1" verticalCentered="1"/>
  <pageMargins left="0.31496062992125984" right="0.19685039370078741" top="0.39370078740157483" bottom="0.31496062992125984" header="0" footer="0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12</xdr:row>
                    <xdr:rowOff>0</xdr:rowOff>
                  </from>
                  <to>
                    <xdr:col>5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28</xdr:col>
                    <xdr:colOff>47625</xdr:colOff>
                    <xdr:row>18</xdr:row>
                    <xdr:rowOff>0</xdr:rowOff>
                  </from>
                  <to>
                    <xdr:col>29</xdr:col>
                    <xdr:colOff>180975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9525</xdr:rowOff>
                  </from>
                  <to>
                    <xdr:col>5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0</xdr:rowOff>
                  </from>
                  <to>
                    <xdr:col>5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34</xdr:col>
                    <xdr:colOff>28575</xdr:colOff>
                    <xdr:row>18</xdr:row>
                    <xdr:rowOff>9525</xdr:rowOff>
                  </from>
                  <to>
                    <xdr:col>35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 (インボイス対応参考様式)</vt:lpstr>
      <vt:lpstr>記入例</vt:lpstr>
      <vt:lpstr>記入例!Print_Area</vt:lpstr>
      <vt:lpstr>'請求書 (インボイス対応参考様式)'!Print_Area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2025-02-23T02:38:02Z</dcterms:modified>
</cp:coreProperties>
</file>